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1295" tabRatio="881" activeTab="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 web" sheetId="6" r:id="rId6"/>
    <sheet name="Figure 7" sheetId="7" r:id="rId7"/>
    <sheet name="Figure 8 web" sheetId="8" r:id="rId8"/>
    <sheet name="Figure 9" sheetId="9" r:id="rId9"/>
    <sheet name="Source, Champ, Méthodologie" sheetId="10" r:id="rId10"/>
  </sheets>
  <definedNames>
    <definedName name="OLE_LINK1" localSheetId="9">'Source, Champ, Méthodologie'!$A$2</definedName>
    <definedName name="_xlnm.Print_Area" localSheetId="3">'Figure 4'!$A$1:$G$31</definedName>
    <definedName name="_xlnm.Print_Area" localSheetId="7">'Figure 8 web'!$A$1:$L$49</definedName>
  </definedNames>
  <calcPr fullCalcOnLoad="1"/>
</workbook>
</file>

<file path=xl/sharedStrings.xml><?xml version="1.0" encoding="utf-8"?>
<sst xmlns="http://schemas.openxmlformats.org/spreadsheetml/2006/main" count="371" uniqueCount="201">
  <si>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</si>
  <si>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</si>
  <si>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</si>
  <si>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</si>
  <si>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</si>
  <si>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</si>
  <si>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</si>
  <si>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</si>
  <si>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</si>
  <si>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</si>
  <si>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</si>
  <si>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</si>
  <si>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</si>
  <si>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</si>
  <si>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BEP</t>
  </si>
  <si>
    <t>Bac pro</t>
  </si>
  <si>
    <t>Total</t>
  </si>
  <si>
    <t>Diplôme</t>
  </si>
  <si>
    <t>Effectifs d'apprentis</t>
  </si>
  <si>
    <t>CAP</t>
  </si>
  <si>
    <t>Autres</t>
  </si>
  <si>
    <t>BP</t>
  </si>
  <si>
    <t>Secondaire</t>
  </si>
  <si>
    <t>BTS</t>
  </si>
  <si>
    <t>DUT</t>
  </si>
  <si>
    <t>Licence</t>
  </si>
  <si>
    <t>Ingénieur</t>
  </si>
  <si>
    <t>Master</t>
  </si>
  <si>
    <t>Supérieur</t>
  </si>
  <si>
    <t>STRASBOURG</t>
  </si>
  <si>
    <t>BORDEAUX</t>
  </si>
  <si>
    <t>CLERMONT-FERRAND</t>
  </si>
  <si>
    <t>DIJON</t>
  </si>
  <si>
    <t>BRETAGNE</t>
  </si>
  <si>
    <t>RENNES</t>
  </si>
  <si>
    <t>REIMS</t>
  </si>
  <si>
    <t>CORSE</t>
  </si>
  <si>
    <t>PARIS</t>
  </si>
  <si>
    <t>VERSAILLES</t>
  </si>
  <si>
    <t>MONTPELLIER</t>
  </si>
  <si>
    <t>LIMOGES</t>
  </si>
  <si>
    <t>NANCY-METZ</t>
  </si>
  <si>
    <t>TOULOUSE</t>
  </si>
  <si>
    <t>LILLE</t>
  </si>
  <si>
    <t>PAYS DE LA LOIRE</t>
  </si>
  <si>
    <t>NANTES</t>
  </si>
  <si>
    <t>AMIENS</t>
  </si>
  <si>
    <t>POITIERS</t>
  </si>
  <si>
    <t>PROVENCE-ALPES-COTE D'AZUR</t>
  </si>
  <si>
    <t>AIX-MARSEILLE</t>
  </si>
  <si>
    <t>NICE</t>
  </si>
  <si>
    <t>GRENOBLE</t>
  </si>
  <si>
    <t>LYON</t>
  </si>
  <si>
    <t>France Métropolitaine</t>
  </si>
  <si>
    <t>GUADELOUPE</t>
  </si>
  <si>
    <t>GUYANE</t>
  </si>
  <si>
    <t>LA REUNION</t>
  </si>
  <si>
    <t>MARTINIQUE</t>
  </si>
  <si>
    <t>MAYOTTE</t>
  </si>
  <si>
    <t>Poids du supérieur dans l'apprentissage (%)</t>
  </si>
  <si>
    <t>dont CAP</t>
  </si>
  <si>
    <t>dont BTS</t>
  </si>
  <si>
    <t>1 - Vers seconde GT</t>
  </si>
  <si>
    <t>2 - Vers voie professionnelle scolaire</t>
  </si>
  <si>
    <t>3 - Vers apprentissage</t>
  </si>
  <si>
    <t>4 - Redoublement et autres 1er cycle</t>
  </si>
  <si>
    <t>2 - Répartition et évolution des effectifs d’apprentis par diplôme préparé</t>
  </si>
  <si>
    <t>AUVERGNE-RHONE-ALPES</t>
  </si>
  <si>
    <t>TOTAL AUVERGNE-RHONE-ALPES</t>
  </si>
  <si>
    <t>BOURGOGNE-FRANCHE-COMTE</t>
  </si>
  <si>
    <t>TOTAL BOURGOGNE-FRANCHE-COMTE</t>
  </si>
  <si>
    <t>CENTRE-VAL DE LOIRE</t>
  </si>
  <si>
    <t>ILE-DE-France</t>
  </si>
  <si>
    <t>NORMANDIE</t>
  </si>
  <si>
    <t>COD_REGAC</t>
  </si>
  <si>
    <t>11</t>
  </si>
  <si>
    <t>01</t>
  </si>
  <si>
    <t>03</t>
  </si>
  <si>
    <t>04</t>
  </si>
  <si>
    <t>02</t>
  </si>
  <si>
    <t>06</t>
  </si>
  <si>
    <t>Autre</t>
  </si>
  <si>
    <t>Premier cycle second degré</t>
  </si>
  <si>
    <t>Second cycle GT</t>
  </si>
  <si>
    <t>Second cycle pro</t>
  </si>
  <si>
    <t>Effectifs d'entrants en apprentissage</t>
  </si>
  <si>
    <t>Apprentis en EPLE</t>
  </si>
  <si>
    <t>Ensemble des apprentis</t>
  </si>
  <si>
    <t>Part en EPLE</t>
  </si>
  <si>
    <t>dont brevet professionnel</t>
  </si>
  <si>
    <t>dont bac professionnel</t>
  </si>
  <si>
    <t>TOTAL NOUVELLE-AQUITAINE</t>
  </si>
  <si>
    <t>TOTAL OCCITANIE</t>
  </si>
  <si>
    <t>NOUVELLE-AQUITAINE</t>
  </si>
  <si>
    <t>OCCITANIE</t>
  </si>
  <si>
    <t>GRAND EST</t>
  </si>
  <si>
    <t>TOTAL GRAND EST</t>
  </si>
  <si>
    <t>HAUTS-DE-FRANCE</t>
  </si>
  <si>
    <t>MC</t>
  </si>
  <si>
    <t>Région académique</t>
  </si>
  <si>
    <t>dont troisième</t>
  </si>
  <si>
    <t>Études supérieures</t>
  </si>
  <si>
    <t xml:space="preserve">ILE-DE-FRANCE </t>
  </si>
  <si>
    <t xml:space="preserve">TOTAL HAUTS-DE-FRANCE </t>
  </si>
  <si>
    <t xml:space="preserve">HAUTS-DE-FRANCE </t>
  </si>
  <si>
    <t>LA RÉUNION</t>
  </si>
  <si>
    <t>TOTAL ILE-DE-FRANCE</t>
  </si>
  <si>
    <t>ACADÉMIE</t>
  </si>
  <si>
    <t>RÉGION ACADÉMIQUE</t>
  </si>
  <si>
    <t>CRÉTEIL</t>
  </si>
  <si>
    <t>ORLÉANS-TOURS</t>
  </si>
  <si>
    <t>BESANÇON</t>
  </si>
  <si>
    <t>PROVENCE-ALPES-CÔTE D'AZUR</t>
  </si>
  <si>
    <t>TOTAL PROVENCE-ALPES-CÔTE D'AZUR</t>
  </si>
  <si>
    <t>FRANCE MÉTROPOLITAINE</t>
  </si>
  <si>
    <t xml:space="preserve">TOTAL ILE-DE-FRANCE </t>
  </si>
  <si>
    <t>REGION ACADEMIQUE</t>
  </si>
  <si>
    <t>ACADEMIE</t>
  </si>
  <si>
    <t>AUVERGNE-RHÔNE-ALPES</t>
  </si>
  <si>
    <t>TOTAL AUVERGNE-RHÔNE-ALPES</t>
  </si>
  <si>
    <t>TOTAL BOURGOGNE-FRANCHE-COMTÉ</t>
  </si>
  <si>
    <t>BOURGOGNE-FRANCHE-COMTÉ</t>
  </si>
  <si>
    <t xml:space="preserve"> Évolution (%)</t>
  </si>
  <si>
    <t>Évolution (%)</t>
  </si>
  <si>
    <t xml:space="preserve"> </t>
  </si>
  <si>
    <t>Répartition</t>
  </si>
  <si>
    <t>Répartition des entrants en apprentissage selon leur situation antérieure</t>
  </si>
  <si>
    <t>Répartition des entrants en apprentissage dans une formation du secondaire selon leur situation antérieure</t>
  </si>
  <si>
    <t>6 - Répartition des apprentis par région académique, académie et niveau du diplôme préparé</t>
  </si>
  <si>
    <t>8 - Répartition des entrées en apprentissage par région académique, académie et niveau du diplôme préparé</t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</si>
  <si>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 métropolitaine + DROM</t>
    </r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</si>
  <si>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 métropolitaine + DROM.</t>
    </r>
  </si>
  <si>
    <t>France Métropolitaine + DROM</t>
  </si>
  <si>
    <t>FRANCE MÉTROPOLITAINE + DROM</t>
  </si>
  <si>
    <t>2020</t>
  </si>
  <si>
    <t>Effectifs 31/12/2020</t>
  </si>
  <si>
    <t>Entrées en apprentissage au 31/12/2020</t>
  </si>
  <si>
    <t xml:space="preserve">Poids de l'apprentissage parmi les 16-29 ans (%) </t>
  </si>
  <si>
    <t>Contrat professionnel, formation continue, stage, emploi ou sans emploi</t>
  </si>
  <si>
    <t>NIVEAU 3</t>
  </si>
  <si>
    <t>Niveau 3 hors BEP</t>
  </si>
  <si>
    <t>NIVEAU 4</t>
  </si>
  <si>
    <t>Niveau 4 hors Bac pro</t>
  </si>
  <si>
    <t>NIVEAU 5</t>
  </si>
  <si>
    <t>Niveau 5</t>
  </si>
  <si>
    <t>NIVEAU 6</t>
  </si>
  <si>
    <t>Niveau 6</t>
  </si>
  <si>
    <t>Niveaux 7 et 8</t>
  </si>
  <si>
    <t>NIVEAUX 7 et 8</t>
  </si>
  <si>
    <t>1 - Évolution des effectifs d’apprentis selon le niveau de formation entre 2000 et 2021</t>
  </si>
  <si>
    <t>2021</t>
  </si>
  <si>
    <t>Poids de la formation en 2021
(%)</t>
  </si>
  <si>
    <t>Part des filles en 2021 (%)</t>
  </si>
  <si>
    <t>Niveau 3</t>
  </si>
  <si>
    <t>Niveau 4</t>
  </si>
  <si>
    <t>BUT</t>
  </si>
  <si>
    <t>-</t>
  </si>
  <si>
    <t>5- Effectifs d'apprentis en EPLE par niveau de formation en 2021</t>
  </si>
  <si>
    <t>Évolution entre 2020 et 2021 (%)</t>
  </si>
  <si>
    <t>Effectifs 31/12/2021</t>
  </si>
  <si>
    <t>Entrées en apprentissage au 31/12/2021</t>
  </si>
  <si>
    <t>Évolution entre 2020 et 2021</t>
  </si>
  <si>
    <t>Secondaire 
(Niveaux 3 et 4)</t>
  </si>
  <si>
    <t>Supérieur 
(Niveaux 5, 6, 7 et 8)</t>
  </si>
  <si>
    <t>Secondaire
 (niveaux 3 et 4)</t>
  </si>
  <si>
    <t>Supérieur 
(niveaux 5, 6, 7 et 8)</t>
  </si>
  <si>
    <t>Niveaux 6, 7 et 8</t>
  </si>
  <si>
    <t>7- Poids de l'apprentissage parmi les 16-29 ans en 2021</t>
  </si>
  <si>
    <t>Poids de l'apprentissage parmi les 16-29 ans
en 2021 (%)</t>
  </si>
  <si>
    <t>9- Évolution régionale académique des effectifs d'entrées en apprentissage entre 2020 et 2021</t>
  </si>
  <si>
    <t>Évolution 2020-2021</t>
  </si>
  <si>
    <t>4 - Orientation à l'issue de la troisième à la  rentrée 2021 (en %)</t>
  </si>
  <si>
    <t>84</t>
  </si>
  <si>
    <t>27</t>
  </si>
  <si>
    <t>53</t>
  </si>
  <si>
    <t>24</t>
  </si>
  <si>
    <t>94</t>
  </si>
  <si>
    <t>44</t>
  </si>
  <si>
    <t>32</t>
  </si>
  <si>
    <t>28</t>
  </si>
  <si>
    <t>75</t>
  </si>
  <si>
    <t>76</t>
  </si>
  <si>
    <t>52</t>
  </si>
  <si>
    <t>93</t>
  </si>
  <si>
    <t>3 - La situation antérieure des entrants en apprentissage en 2021</t>
  </si>
  <si>
    <t>Répartition des entrants en apprentissage dans une formation du supérieur selon leur situation antérieure</t>
  </si>
  <si>
    <r>
      <rPr>
        <b/>
        <sz val="9"/>
        <rFont val="Arial"/>
        <family val="2"/>
      </rPr>
      <t xml:space="preserve">Note : </t>
    </r>
    <r>
      <rPr>
        <sz val="9"/>
        <rFont val="Arial"/>
        <family val="2"/>
      </rPr>
      <t>Autres = certifications professionnelles, diplômes du CNAM, diplômes des grandes écoles, etc.</t>
    </r>
  </si>
  <si>
    <t>Situation antérieure des entrants en apprentissage</t>
  </si>
  <si>
    <r>
      <t xml:space="preserve">5 - </t>
    </r>
    <r>
      <rPr>
        <sz val="10"/>
        <color indexed="8"/>
        <rFont val="Calibri"/>
        <family val="2"/>
      </rPr>
      <t xml:space="preserve">« </t>
    </r>
    <r>
      <rPr>
        <sz val="10"/>
        <color indexed="8"/>
        <rFont val="Calibri"/>
        <family val="2"/>
      </rPr>
      <t xml:space="preserve">Sorties </t>
    </r>
    <r>
      <rPr>
        <sz val="10"/>
        <color indexed="8"/>
        <rFont val="Calibri"/>
        <family val="2"/>
      </rPr>
      <t>»</t>
    </r>
    <r>
      <rPr>
        <vertAlign val="superscript"/>
        <sz val="10"/>
        <color indexed="8"/>
        <rFont val="Calibri"/>
        <family val="2"/>
      </rPr>
      <t>1</t>
    </r>
  </si>
  <si>
    <r>
      <rPr>
        <b/>
        <sz val="10"/>
        <color indexed="8"/>
        <rFont val="Calibri"/>
        <family val="2"/>
      </rPr>
      <t xml:space="preserve">1. </t>
    </r>
    <r>
      <rPr>
        <sz val="10"/>
        <color indexed="8"/>
        <rFont val="Calibri"/>
        <family val="2"/>
      </rPr>
      <t>Sorties vers les formations sociales ou de la santé, vers le marché du travail ou départs à l'étranger.</t>
    </r>
  </si>
  <si>
    <r>
      <rPr>
        <b/>
        <sz val="10"/>
        <color indexed="8"/>
        <rFont val="Calibri"/>
        <family val="2"/>
      </rPr>
      <t xml:space="preserve">Champ : </t>
    </r>
    <r>
      <rPr>
        <sz val="10"/>
        <color indexed="8"/>
        <rFont val="Calibri"/>
        <family val="2"/>
      </rPr>
      <t>France Métropolitaine + DROM (y compris Mayotte).</t>
    </r>
  </si>
  <si>
    <r>
      <rPr>
        <b/>
        <sz val="10"/>
        <rFont val="Calibri"/>
        <family val="2"/>
      </rPr>
      <t>Sources :</t>
    </r>
    <r>
      <rPr>
        <sz val="10"/>
        <rFont val="Calibri"/>
        <family val="2"/>
      </rPr>
      <t xml:space="preserve"> DEPP, enquête SIFA et Système d’information Scolarité  ;  ministère chargé de l’agriculture, Safran.</t>
    </r>
  </si>
  <si>
    <t>Évolution EPLE 2021-2020 (%)</t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</si>
  <si>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enquête SIFA ; Insee, traitement DEPP pour les effectifs de population.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</si>
  <si>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enquête SIFA.</t>
    </r>
  </si>
  <si>
    <r>
      <t xml:space="preserve">Champ : </t>
    </r>
    <r>
      <rPr>
        <sz val="9"/>
        <rFont val="Arial"/>
        <family val="2"/>
      </rPr>
      <t>France métropolitaine + DROM.</t>
    </r>
  </si>
  <si>
    <r>
      <t xml:space="preserve">Réf. : </t>
    </r>
    <r>
      <rPr>
        <i/>
        <sz val="9"/>
        <color indexed="8"/>
        <rFont val="Arial"/>
        <family val="2"/>
      </rPr>
      <t>Note d'Information</t>
    </r>
    <r>
      <rPr>
        <sz val="9"/>
        <color indexed="8"/>
        <rFont val="Arial"/>
        <family val="2"/>
      </rPr>
      <t>, n° 22.22. DEPP</t>
    </r>
  </si>
  <si>
    <r>
      <rPr>
        <b/>
        <sz val="9"/>
        <rFont val="Arial"/>
        <family val="2"/>
      </rPr>
      <t>Source</t>
    </r>
    <r>
      <rPr>
        <b/>
        <i/>
        <sz val="9"/>
        <rFont val="Arial"/>
        <family val="2"/>
      </rPr>
      <t xml:space="preserve"> : </t>
    </r>
    <r>
      <rPr>
        <sz val="9"/>
        <rFont val="Arial"/>
        <family val="2"/>
      </rPr>
      <t>DEPP, enquête SIFA.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</si>
  <si>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 DEPP, enquête SIFA.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</si>
  <si>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DEPP, enquête SIFA</t>
    </r>
  </si>
  <si>
    <r>
      <rPr>
        <b/>
        <sz val="9"/>
        <rFont val="Arial"/>
        <family val="2"/>
      </rPr>
      <t xml:space="preserve">Source </t>
    </r>
    <r>
      <rPr>
        <sz val="9"/>
        <rFont val="Arial"/>
        <family val="2"/>
      </rPr>
      <t>: DEPP, enquête SIFA.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</si>
</sst>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0.000000"/>
    <numFmt numFmtId="172" formatCode="0.00000"/>
    <numFmt numFmtId="173" formatCode="0.0000"/>
    <numFmt numFmtId="174" formatCode="0.000"/>
    <numFmt numFmtId="175" formatCode="_-* #,##0.000\ _€_-;\-* #,##0.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0.00000000"/>
    <numFmt numFmtId="179" formatCode="0.0000000"/>
    <numFmt numFmtId="180" formatCode="_-* #\ ##0\ _€_-;\-* #\ ##0\ _€_-;_-* &quot;-&quot;??\ _€_-;_-@_-"/>
    <numFmt numFmtId="181" formatCode="#,##0_ ;\-#,##0\ 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vertAlign val="superscript"/>
      <sz val="10"/>
      <color indexed="8"/>
      <name val="Calibri"/>
      <family val="2"/>
    </font>
    <font>
      <sz val="8"/>
      <color indexed="8"/>
      <name val="Calibri"/>
      <family val="0"/>
    </font>
    <font>
      <b/>
      <sz val="10"/>
      <color indexed="9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name val="Calibri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30" borderId="3" applyNumberFormat="0" applyFont="0" applyAlignment="0" applyProtection="0"/>
    <xf numFmtId="9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99">
    <xf numFmtId="0" fontId="0" fillId="0" borderId="0" xfId="0" applyAlignment="1">
      <alignment/>
    </xf>
    <xf numFmtId="0" fontId="63" fillId="0" borderId="0" xfId="52" applyFont="1">
      <alignment/>
      <protection/>
    </xf>
    <xf numFmtId="0" fontId="63" fillId="0" borderId="0" xfId="52" applyFont="1" applyFill="1">
      <alignment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167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64" fillId="0" borderId="0" xfId="0" applyFont="1" applyFill="1" applyBorder="1" applyAlignment="1">
      <alignment horizontal="left" vertical="top" wrapText="1"/>
    </xf>
    <xf numFmtId="0" fontId="15" fillId="0" borderId="0" xfId="51" applyFont="1">
      <alignment/>
      <protection/>
    </xf>
    <xf numFmtId="0" fontId="13" fillId="0" borderId="0" xfId="51" applyFont="1">
      <alignment/>
      <protection/>
    </xf>
    <xf numFmtId="0" fontId="15" fillId="0" borderId="10" xfId="51" applyFont="1" applyFill="1" applyBorder="1" applyAlignment="1">
      <alignment horizontal="left"/>
      <protection/>
    </xf>
    <xf numFmtId="0" fontId="13" fillId="0" borderId="10" xfId="51" applyFont="1" applyFill="1" applyBorder="1" applyAlignment="1">
      <alignment vertical="center"/>
      <protection/>
    </xf>
    <xf numFmtId="0" fontId="64" fillId="33" borderId="10" xfId="0" applyFont="1" applyFill="1" applyBorder="1" applyAlignment="1">
      <alignment vertical="center" wrapText="1"/>
    </xf>
    <xf numFmtId="0" fontId="15" fillId="0" borderId="10" xfId="51" applyFont="1" applyBorder="1" applyAlignment="1">
      <alignment horizontal="center" vertical="center"/>
      <protection/>
    </xf>
    <xf numFmtId="0" fontId="13" fillId="0" borderId="0" xfId="51" applyFont="1" applyAlignment="1">
      <alignment horizontal="left"/>
      <protection/>
    </xf>
    <xf numFmtId="0" fontId="13" fillId="34" borderId="0" xfId="51" applyFont="1" applyFill="1">
      <alignment/>
      <protection/>
    </xf>
    <xf numFmtId="3" fontId="13" fillId="34" borderId="0" xfId="51" applyNumberFormat="1" applyFont="1" applyFill="1">
      <alignment/>
      <protection/>
    </xf>
    <xf numFmtId="0" fontId="65" fillId="35" borderId="11" xfId="0" applyFont="1" applyFill="1" applyBorder="1" applyAlignment="1">
      <alignment horizontal="center" vertical="top" wrapText="1"/>
    </xf>
    <xf numFmtId="0" fontId="15" fillId="2" borderId="11" xfId="51" applyFont="1" applyFill="1" applyBorder="1" applyAlignment="1">
      <alignment horizontal="center" vertical="center"/>
      <protection/>
    </xf>
    <xf numFmtId="0" fontId="65" fillId="36" borderId="11" xfId="0" applyFont="1" applyFill="1" applyBorder="1" applyAlignment="1">
      <alignment horizontal="center" vertical="top" wrapText="1"/>
    </xf>
    <xf numFmtId="0" fontId="15" fillId="8" borderId="11" xfId="51" applyFont="1" applyFill="1" applyBorder="1" applyAlignment="1">
      <alignment horizontal="center" vertical="center"/>
      <protection/>
    </xf>
    <xf numFmtId="0" fontId="64" fillId="33" borderId="12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left" vertical="top" wrapText="1"/>
    </xf>
    <xf numFmtId="0" fontId="64" fillId="36" borderId="12" xfId="0" applyFont="1" applyFill="1" applyBorder="1" applyAlignment="1">
      <alignment horizontal="left" vertical="top" wrapText="1"/>
    </xf>
    <xf numFmtId="0" fontId="64" fillId="35" borderId="12" xfId="0" applyFont="1" applyFill="1" applyBorder="1" applyAlignment="1">
      <alignment horizontal="left" vertical="top" wrapText="1"/>
    </xf>
    <xf numFmtId="0" fontId="64" fillId="33" borderId="12" xfId="0" applyFont="1" applyFill="1" applyBorder="1" applyAlignment="1">
      <alignment horizontal="left" vertical="top" wrapText="1"/>
    </xf>
    <xf numFmtId="0" fontId="13" fillId="2" borderId="12" xfId="51" applyFont="1" applyFill="1" applyBorder="1" applyAlignment="1">
      <alignment horizontal="left"/>
      <protection/>
    </xf>
    <xf numFmtId="0" fontId="13" fillId="8" borderId="12" xfId="51" applyFont="1" applyFill="1" applyBorder="1" applyAlignment="1">
      <alignment horizontal="left"/>
      <protection/>
    </xf>
    <xf numFmtId="0" fontId="15" fillId="8" borderId="10" xfId="51" applyFont="1" applyFill="1" applyBorder="1" applyAlignment="1">
      <alignment horizontal="left"/>
      <protection/>
    </xf>
    <xf numFmtId="0" fontId="65" fillId="36" borderId="10" xfId="0" applyFont="1" applyFill="1" applyBorder="1" applyAlignment="1">
      <alignment horizontal="center" vertical="top" wrapText="1"/>
    </xf>
    <xf numFmtId="0" fontId="13" fillId="2" borderId="10" xfId="0" applyFont="1" applyFill="1" applyBorder="1" applyAlignment="1">
      <alignment/>
    </xf>
    <xf numFmtId="0" fontId="13" fillId="0" borderId="0" xfId="51" applyFont="1" applyBorder="1">
      <alignment/>
      <protection/>
    </xf>
    <xf numFmtId="3" fontId="13" fillId="0" borderId="0" xfId="51" applyNumberFormat="1" applyFont="1">
      <alignment/>
      <protection/>
    </xf>
    <xf numFmtId="167" fontId="15" fillId="0" borderId="0" xfId="51" applyNumberFormat="1" applyFont="1" applyAlignment="1">
      <alignment horizontal="center"/>
      <protection/>
    </xf>
    <xf numFmtId="3" fontId="15" fillId="0" borderId="0" xfId="51" applyNumberFormat="1" applyFont="1">
      <alignment/>
      <protection/>
    </xf>
    <xf numFmtId="167" fontId="13" fillId="0" borderId="0" xfId="51" applyNumberFormat="1" applyFont="1" applyAlignment="1">
      <alignment horizontal="center"/>
      <protection/>
    </xf>
    <xf numFmtId="0" fontId="15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5" fillId="0" borderId="0" xfId="51" applyFont="1" applyBorder="1">
      <alignment/>
      <protection/>
    </xf>
    <xf numFmtId="0" fontId="15" fillId="0" borderId="0" xfId="0" applyFont="1" applyBorder="1" applyAlignment="1">
      <alignment horizontal="center" vertical="top" wrapText="1"/>
    </xf>
    <xf numFmtId="167" fontId="13" fillId="0" borderId="0" xfId="51" applyNumberFormat="1" applyFont="1">
      <alignment/>
      <protection/>
    </xf>
    <xf numFmtId="166" fontId="15" fillId="0" borderId="0" xfId="51" applyNumberFormat="1" applyFont="1" applyBorder="1">
      <alignment/>
      <protection/>
    </xf>
    <xf numFmtId="0" fontId="13" fillId="0" borderId="10" xfId="51" applyFont="1" applyBorder="1" applyAlignment="1">
      <alignment vertical="top"/>
      <protection/>
    </xf>
    <xf numFmtId="0" fontId="15" fillId="0" borderId="10" xfId="51" applyFont="1" applyBorder="1" applyAlignment="1">
      <alignment vertical="top"/>
      <protection/>
    </xf>
    <xf numFmtId="0" fontId="13" fillId="2" borderId="10" xfId="51" applyFont="1" applyFill="1" applyBorder="1" applyAlignment="1">
      <alignment vertical="top"/>
      <protection/>
    </xf>
    <xf numFmtId="0" fontId="13" fillId="2" borderId="0" xfId="51" applyFont="1" applyFill="1" applyAlignment="1">
      <alignment vertical="top"/>
      <protection/>
    </xf>
    <xf numFmtId="0" fontId="15" fillId="2" borderId="10" xfId="51" applyFont="1" applyFill="1" applyBorder="1" applyAlignment="1">
      <alignment vertical="top"/>
      <protection/>
    </xf>
    <xf numFmtId="0" fontId="64" fillId="2" borderId="13" xfId="0" applyFont="1" applyFill="1" applyBorder="1" applyAlignment="1">
      <alignment wrapText="1"/>
    </xf>
    <xf numFmtId="0" fontId="64" fillId="2" borderId="14" xfId="0" applyFont="1" applyFill="1" applyBorder="1" applyAlignment="1">
      <alignment wrapText="1"/>
    </xf>
    <xf numFmtId="177" fontId="63" fillId="0" borderId="10" xfId="46" applyNumberFormat="1" applyFont="1" applyFill="1" applyBorder="1" applyAlignment="1">
      <alignment horizontal="right"/>
    </xf>
    <xf numFmtId="177" fontId="63" fillId="0" borderId="10" xfId="52" applyNumberFormat="1" applyFont="1" applyFill="1" applyBorder="1" applyAlignment="1">
      <alignment horizontal="right"/>
      <protection/>
    </xf>
    <xf numFmtId="0" fontId="66" fillId="2" borderId="10" xfId="52" applyFont="1" applyFill="1" applyBorder="1" applyAlignment="1">
      <alignment horizontal="center" vertical="center" wrapText="1"/>
      <protection/>
    </xf>
    <xf numFmtId="0" fontId="63" fillId="2" borderId="10" xfId="52" applyFont="1" applyFill="1" applyBorder="1">
      <alignment/>
      <protection/>
    </xf>
    <xf numFmtId="0" fontId="38" fillId="0" borderId="0" xfId="51" applyFont="1">
      <alignment/>
      <protection/>
    </xf>
    <xf numFmtId="3" fontId="38" fillId="0" borderId="0" xfId="51" applyNumberFormat="1" applyFont="1">
      <alignment/>
      <protection/>
    </xf>
    <xf numFmtId="0" fontId="3" fillId="0" borderId="0" xfId="0" applyFont="1" applyAlignment="1">
      <alignment/>
    </xf>
    <xf numFmtId="0" fontId="67" fillId="0" borderId="0" xfId="52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Font="1">
      <alignment/>
      <protection/>
    </xf>
    <xf numFmtId="0" fontId="6" fillId="2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7" fontId="15" fillId="0" borderId="10" xfId="51" applyNumberFormat="1" applyFont="1" applyFill="1" applyBorder="1" applyAlignment="1">
      <alignment horizontal="right" indent="1"/>
      <protection/>
    </xf>
    <xf numFmtId="0" fontId="13" fillId="0" borderId="0" xfId="51" applyFont="1" applyFill="1">
      <alignment/>
      <protection/>
    </xf>
    <xf numFmtId="0" fontId="3" fillId="0" borderId="0" xfId="51" applyFont="1" applyFill="1" applyBorder="1" applyAlignment="1">
      <alignment horizontal="left"/>
      <protection/>
    </xf>
    <xf numFmtId="0" fontId="6" fillId="2" borderId="10" xfId="0" applyFont="1" applyFill="1" applyBorder="1" applyAlignment="1">
      <alignment horizontal="center" vertical="center"/>
    </xf>
    <xf numFmtId="0" fontId="6" fillId="2" borderId="10" xfId="51" applyFont="1" applyFill="1" applyBorder="1" applyAlignment="1">
      <alignment horizontal="center" vertical="center"/>
      <protection/>
    </xf>
    <xf numFmtId="0" fontId="6" fillId="2" borderId="10" xfId="51" applyFont="1" applyFill="1" applyBorder="1" applyAlignment="1">
      <alignment horizontal="center" vertical="center" wrapText="1"/>
      <protection/>
    </xf>
    <xf numFmtId="49" fontId="13" fillId="0" borderId="10" xfId="51" applyNumberFormat="1" applyFont="1" applyBorder="1" applyAlignment="1">
      <alignment vertical="center"/>
      <protection/>
    </xf>
    <xf numFmtId="0" fontId="15" fillId="0" borderId="10" xfId="51" applyFont="1" applyFill="1" applyBorder="1" applyAlignment="1">
      <alignment vertical="center"/>
      <protection/>
    </xf>
    <xf numFmtId="0" fontId="65" fillId="33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51" applyFont="1" applyAlignment="1">
      <alignment/>
      <protection/>
    </xf>
    <xf numFmtId="0" fontId="8" fillId="37" borderId="18" xfId="51" applyFont="1" applyFill="1" applyBorder="1" applyAlignment="1">
      <alignment horizontal="center" vertical="center"/>
      <protection/>
    </xf>
    <xf numFmtId="0" fontId="8" fillId="37" borderId="18" xfId="51" applyFont="1" applyFill="1" applyBorder="1" applyAlignment="1">
      <alignment vertical="center"/>
      <protection/>
    </xf>
    <xf numFmtId="0" fontId="8" fillId="37" borderId="19" xfId="51" applyFont="1" applyFill="1" applyBorder="1" applyAlignment="1">
      <alignment vertical="center"/>
      <protection/>
    </xf>
    <xf numFmtId="0" fontId="3" fillId="0" borderId="0" xfId="51" applyFont="1" applyAlignment="1">
      <alignment vertical="center"/>
      <protection/>
    </xf>
    <xf numFmtId="3" fontId="3" fillId="0" borderId="0" xfId="51" applyNumberFormat="1" applyFont="1" applyAlignment="1">
      <alignment horizontal="right" indent="1"/>
      <protection/>
    </xf>
    <xf numFmtId="3" fontId="4" fillId="0" borderId="0" xfId="51" applyNumberFormat="1" applyFont="1" applyFill="1" applyBorder="1" applyAlignment="1">
      <alignment horizontal="right" indent="1"/>
      <protection/>
    </xf>
    <xf numFmtId="3" fontId="3" fillId="0" borderId="0" xfId="51" applyNumberFormat="1" applyFont="1" applyFill="1" applyAlignment="1">
      <alignment horizontal="right" indent="1"/>
      <protection/>
    </xf>
    <xf numFmtId="3" fontId="4" fillId="38" borderId="0" xfId="51" applyNumberFormat="1" applyFont="1" applyFill="1" applyAlignment="1">
      <alignment horizontal="right" vertical="center" indent="1"/>
      <protection/>
    </xf>
    <xf numFmtId="3" fontId="4" fillId="0" borderId="0" xfId="51" applyNumberFormat="1" applyFont="1" applyFill="1" applyAlignment="1">
      <alignment horizontal="right" vertical="center" indent="1"/>
      <protection/>
    </xf>
    <xf numFmtId="3" fontId="4" fillId="38" borderId="18" xfId="51" applyNumberFormat="1" applyFont="1" applyFill="1" applyBorder="1" applyAlignment="1">
      <alignment horizontal="right" indent="1"/>
      <protection/>
    </xf>
    <xf numFmtId="3" fontId="4" fillId="0" borderId="20" xfId="51" applyNumberFormat="1" applyFont="1" applyFill="1" applyBorder="1" applyAlignment="1">
      <alignment horizontal="right" indent="1"/>
      <protection/>
    </xf>
    <xf numFmtId="3" fontId="4" fillId="0" borderId="19" xfId="51" applyNumberFormat="1" applyFont="1" applyFill="1" applyBorder="1" applyAlignment="1">
      <alignment horizontal="right" indent="1"/>
      <protection/>
    </xf>
    <xf numFmtId="0" fontId="3" fillId="0" borderId="0" xfId="51" applyFont="1" applyAlignment="1">
      <alignment horizontal="right" indent="1"/>
      <protection/>
    </xf>
    <xf numFmtId="0" fontId="3" fillId="0" borderId="0" xfId="51" applyFont="1" applyFill="1" applyAlignment="1">
      <alignment horizontal="right" indent="1"/>
      <protection/>
    </xf>
    <xf numFmtId="0" fontId="6" fillId="0" borderId="0" xfId="51" applyFont="1" applyAlignment="1">
      <alignment horizontal="left"/>
      <protection/>
    </xf>
    <xf numFmtId="0" fontId="0" fillId="0" borderId="0" xfId="51" applyFont="1">
      <alignment/>
      <protection/>
    </xf>
    <xf numFmtId="0" fontId="6" fillId="0" borderId="0" xfId="51" applyFont="1">
      <alignment/>
      <protection/>
    </xf>
    <xf numFmtId="0" fontId="9" fillId="0" borderId="0" xfId="0" applyFont="1" applyAlignment="1">
      <alignment/>
    </xf>
    <xf numFmtId="49" fontId="13" fillId="8" borderId="10" xfId="51" applyNumberFormat="1" applyFont="1" applyFill="1" applyBorder="1" applyAlignment="1">
      <alignment horizontal="center" vertical="center" wrapText="1"/>
      <protection/>
    </xf>
    <xf numFmtId="0" fontId="13" fillId="8" borderId="10" xfId="51" applyFont="1" applyFill="1" applyBorder="1" applyAlignment="1">
      <alignment horizontal="center" vertical="center" wrapText="1"/>
      <protection/>
    </xf>
    <xf numFmtId="3" fontId="3" fillId="2" borderId="10" xfId="51" applyNumberFormat="1" applyFont="1" applyFill="1" applyBorder="1" applyAlignment="1">
      <alignment horizontal="right" vertical="center" indent="1"/>
      <protection/>
    </xf>
    <xf numFmtId="166" fontId="3" fillId="2" borderId="10" xfId="51" applyNumberFormat="1" applyFont="1" applyFill="1" applyBorder="1" applyAlignment="1">
      <alignment horizontal="right" vertical="center" indent="1"/>
      <protection/>
    </xf>
    <xf numFmtId="3" fontId="6" fillId="2" borderId="10" xfId="51" applyNumberFormat="1" applyFont="1" applyFill="1" applyBorder="1" applyAlignment="1">
      <alignment horizontal="right" vertical="center" indent="1"/>
      <protection/>
    </xf>
    <xf numFmtId="166" fontId="6" fillId="2" borderId="10" xfId="51" applyNumberFormat="1" applyFont="1" applyFill="1" applyBorder="1" applyAlignment="1">
      <alignment horizontal="right" vertical="center" indent="1"/>
      <protection/>
    </xf>
    <xf numFmtId="3" fontId="3" fillId="0" borderId="10" xfId="51" applyNumberFormat="1" applyFont="1" applyBorder="1" applyAlignment="1">
      <alignment horizontal="right" vertical="center" indent="1"/>
      <protection/>
    </xf>
    <xf numFmtId="166" fontId="3" fillId="0" borderId="10" xfId="51" applyNumberFormat="1" applyFont="1" applyBorder="1" applyAlignment="1">
      <alignment horizontal="right" vertical="center" indent="1"/>
      <protection/>
    </xf>
    <xf numFmtId="3" fontId="6" fillId="0" borderId="10" xfId="51" applyNumberFormat="1" applyFont="1" applyBorder="1" applyAlignment="1">
      <alignment horizontal="right" vertical="center" indent="1"/>
      <protection/>
    </xf>
    <xf numFmtId="166" fontId="6" fillId="0" borderId="10" xfId="51" applyNumberFormat="1" applyFont="1" applyBorder="1" applyAlignment="1">
      <alignment horizontal="right" vertical="center" indent="1"/>
      <protection/>
    </xf>
    <xf numFmtId="3" fontId="9" fillId="2" borderId="10" xfId="51" applyNumberFormat="1" applyFont="1" applyFill="1" applyBorder="1" applyAlignment="1">
      <alignment horizontal="right" vertical="center" indent="1"/>
      <protection/>
    </xf>
    <xf numFmtId="3" fontId="6" fillId="8" borderId="10" xfId="51" applyNumberFormat="1" applyFont="1" applyFill="1" applyBorder="1" applyAlignment="1">
      <alignment horizontal="right" vertical="center" indent="1"/>
      <protection/>
    </xf>
    <xf numFmtId="166" fontId="6" fillId="8" borderId="10" xfId="51" applyNumberFormat="1" applyFont="1" applyFill="1" applyBorder="1" applyAlignment="1">
      <alignment horizontal="right" vertical="center" indent="1"/>
      <protection/>
    </xf>
    <xf numFmtId="0" fontId="6" fillId="0" borderId="0" xfId="0" applyFont="1" applyAlignment="1">
      <alignment/>
    </xf>
    <xf numFmtId="177" fontId="6" fillId="0" borderId="15" xfId="46" applyNumberFormat="1" applyFont="1" applyBorder="1" applyAlignment="1">
      <alignment horizontal="right" indent="1"/>
    </xf>
    <xf numFmtId="167" fontId="6" fillId="0" borderId="15" xfId="0" applyNumberFormat="1" applyFont="1" applyBorder="1" applyAlignment="1">
      <alignment horizontal="right" indent="1"/>
    </xf>
    <xf numFmtId="177" fontId="7" fillId="0" borderId="16" xfId="46" applyNumberFormat="1" applyFont="1" applyBorder="1" applyAlignment="1">
      <alignment horizontal="right" indent="1"/>
    </xf>
    <xf numFmtId="167" fontId="7" fillId="0" borderId="16" xfId="0" applyNumberFormat="1" applyFont="1" applyBorder="1" applyAlignment="1">
      <alignment horizontal="right" indent="1"/>
    </xf>
    <xf numFmtId="177" fontId="6" fillId="0" borderId="16" xfId="46" applyNumberFormat="1" applyFont="1" applyBorder="1" applyAlignment="1">
      <alignment horizontal="right" indent="1"/>
    </xf>
    <xf numFmtId="167" fontId="6" fillId="0" borderId="16" xfId="0" applyNumberFormat="1" applyFont="1" applyBorder="1" applyAlignment="1">
      <alignment horizontal="right" indent="1"/>
    </xf>
    <xf numFmtId="177" fontId="6" fillId="0" borderId="17" xfId="46" applyNumberFormat="1" applyFont="1" applyBorder="1" applyAlignment="1">
      <alignment horizontal="right" indent="1"/>
    </xf>
    <xf numFmtId="167" fontId="6" fillId="0" borderId="17" xfId="0" applyNumberFormat="1" applyFont="1" applyBorder="1" applyAlignment="1">
      <alignment horizontal="right" indent="1"/>
    </xf>
    <xf numFmtId="177" fontId="6" fillId="0" borderId="10" xfId="46" applyNumberFormat="1" applyFont="1" applyBorder="1" applyAlignment="1">
      <alignment horizontal="right" indent="1"/>
    </xf>
    <xf numFmtId="167" fontId="6" fillId="0" borderId="10" xfId="0" applyNumberFormat="1" applyFont="1" applyBorder="1" applyAlignment="1">
      <alignment horizontal="right" indent="1"/>
    </xf>
    <xf numFmtId="3" fontId="9" fillId="8" borderId="10" xfId="51" applyNumberFormat="1" applyFont="1" applyFill="1" applyBorder="1" applyAlignment="1">
      <alignment horizontal="right" vertical="center" indent="1"/>
      <protection/>
    </xf>
    <xf numFmtId="167" fontId="6" fillId="8" borderId="10" xfId="51" applyNumberFormat="1" applyFont="1" applyFill="1" applyBorder="1" applyAlignment="1">
      <alignment horizontal="right" indent="1"/>
      <protection/>
    </xf>
    <xf numFmtId="3" fontId="3" fillId="0" borderId="10" xfId="51" applyNumberFormat="1" applyFont="1" applyFill="1" applyBorder="1" applyAlignment="1">
      <alignment horizontal="right" vertical="center" indent="1"/>
      <protection/>
    </xf>
    <xf numFmtId="3" fontId="68" fillId="0" borderId="10" xfId="0" applyNumberFormat="1" applyFont="1" applyFill="1" applyBorder="1" applyAlignment="1">
      <alignment horizontal="right" vertical="center" wrapText="1" indent="1"/>
    </xf>
    <xf numFmtId="167" fontId="3" fillId="0" borderId="10" xfId="51" applyNumberFormat="1" applyFont="1" applyFill="1" applyBorder="1" applyAlignment="1">
      <alignment horizontal="right" indent="1"/>
      <protection/>
    </xf>
    <xf numFmtId="3" fontId="69" fillId="8" borderId="10" xfId="0" applyNumberFormat="1" applyFont="1" applyFill="1" applyBorder="1" applyAlignment="1">
      <alignment horizontal="right" vertical="center" wrapText="1" indent="1"/>
    </xf>
    <xf numFmtId="3" fontId="6" fillId="39" borderId="10" xfId="51" applyNumberFormat="1" applyFont="1" applyFill="1" applyBorder="1" applyAlignment="1">
      <alignment horizontal="right" vertical="center" indent="1"/>
      <protection/>
    </xf>
    <xf numFmtId="3" fontId="9" fillId="39" borderId="10" xfId="51" applyNumberFormat="1" applyFont="1" applyFill="1" applyBorder="1" applyAlignment="1">
      <alignment horizontal="right" vertical="center" indent="1"/>
      <protection/>
    </xf>
    <xf numFmtId="167" fontId="6" fillId="39" borderId="10" xfId="51" applyNumberFormat="1" applyFont="1" applyFill="1" applyBorder="1" applyAlignment="1">
      <alignment horizontal="right" indent="1"/>
      <protection/>
    </xf>
    <xf numFmtId="3" fontId="70" fillId="40" borderId="21" xfId="0" applyNumberFormat="1" applyFont="1" applyFill="1" applyBorder="1" applyAlignment="1">
      <alignment horizontal="right" vertical="center" wrapText="1" indent="1"/>
    </xf>
    <xf numFmtId="3" fontId="68" fillId="40" borderId="11" xfId="0" applyNumberFormat="1" applyFont="1" applyFill="1" applyBorder="1" applyAlignment="1">
      <alignment horizontal="right" vertical="center" wrapText="1" indent="1"/>
    </xf>
    <xf numFmtId="166" fontId="68" fillId="40" borderId="11" xfId="0" applyNumberFormat="1" applyFont="1" applyFill="1" applyBorder="1" applyAlignment="1">
      <alignment horizontal="right" vertical="center" wrapText="1" indent="1"/>
    </xf>
    <xf numFmtId="3" fontId="71" fillId="36" borderId="21" xfId="0" applyNumberFormat="1" applyFont="1" applyFill="1" applyBorder="1" applyAlignment="1">
      <alignment horizontal="right" vertical="center" wrapText="1" indent="1"/>
    </xf>
    <xf numFmtId="3" fontId="69" fillId="36" borderId="11" xfId="0" applyNumberFormat="1" applyFont="1" applyFill="1" applyBorder="1" applyAlignment="1">
      <alignment horizontal="right" vertical="center" wrapText="1" indent="1"/>
    </xf>
    <xf numFmtId="166" fontId="69" fillId="36" borderId="11" xfId="0" applyNumberFormat="1" applyFont="1" applyFill="1" applyBorder="1" applyAlignment="1">
      <alignment horizontal="right" vertical="center" wrapText="1" indent="1"/>
    </xf>
    <xf numFmtId="3" fontId="70" fillId="0" borderId="21" xfId="0" applyNumberFormat="1" applyFont="1" applyFill="1" applyBorder="1" applyAlignment="1">
      <alignment horizontal="right" vertical="center" wrapText="1" indent="1"/>
    </xf>
    <xf numFmtId="3" fontId="68" fillId="0" borderId="11" xfId="0" applyNumberFormat="1" applyFont="1" applyFill="1" applyBorder="1" applyAlignment="1">
      <alignment horizontal="right" vertical="center" wrapText="1" indent="1"/>
    </xf>
    <xf numFmtId="166" fontId="68" fillId="0" borderId="11" xfId="0" applyNumberFormat="1" applyFont="1" applyFill="1" applyBorder="1" applyAlignment="1">
      <alignment horizontal="right" vertical="center" wrapText="1" indent="1"/>
    </xf>
    <xf numFmtId="3" fontId="71" fillId="2" borderId="21" xfId="0" applyNumberFormat="1" applyFont="1" applyFill="1" applyBorder="1" applyAlignment="1">
      <alignment horizontal="right" vertical="center" wrapText="1" indent="1"/>
    </xf>
    <xf numFmtId="3" fontId="69" fillId="2" borderId="11" xfId="0" applyNumberFormat="1" applyFont="1" applyFill="1" applyBorder="1" applyAlignment="1">
      <alignment horizontal="right" vertical="center" wrapText="1" indent="1"/>
    </xf>
    <xf numFmtId="166" fontId="69" fillId="2" borderId="11" xfId="0" applyNumberFormat="1" applyFont="1" applyFill="1" applyBorder="1" applyAlignment="1">
      <alignment horizontal="right" vertical="center" wrapText="1" indent="1"/>
    </xf>
    <xf numFmtId="3" fontId="71" fillId="8" borderId="21" xfId="0" applyNumberFormat="1" applyFont="1" applyFill="1" applyBorder="1" applyAlignment="1">
      <alignment horizontal="right" vertical="center" wrapText="1" indent="1"/>
    </xf>
    <xf numFmtId="3" fontId="69" fillId="8" borderId="11" xfId="0" applyNumberFormat="1" applyFont="1" applyFill="1" applyBorder="1" applyAlignment="1">
      <alignment horizontal="right" vertical="center" wrapText="1" indent="1"/>
    </xf>
    <xf numFmtId="166" fontId="69" fillId="8" borderId="11" xfId="0" applyNumberFormat="1" applyFont="1" applyFill="1" applyBorder="1" applyAlignment="1">
      <alignment horizontal="right" vertical="center" wrapText="1" indent="1"/>
    </xf>
    <xf numFmtId="3" fontId="70" fillId="33" borderId="21" xfId="0" applyNumberFormat="1" applyFont="1" applyFill="1" applyBorder="1" applyAlignment="1">
      <alignment horizontal="right" vertical="center" wrapText="1" indent="1"/>
    </xf>
    <xf numFmtId="3" fontId="68" fillId="33" borderId="11" xfId="0" applyNumberFormat="1" applyFont="1" applyFill="1" applyBorder="1" applyAlignment="1">
      <alignment horizontal="right" vertical="center" wrapText="1" indent="1"/>
    </xf>
    <xf numFmtId="3" fontId="71" fillId="35" borderId="21" xfId="0" applyNumberFormat="1" applyFont="1" applyFill="1" applyBorder="1" applyAlignment="1">
      <alignment horizontal="right" vertical="center" wrapText="1" indent="1"/>
    </xf>
    <xf numFmtId="3" fontId="69" fillId="35" borderId="11" xfId="0" applyNumberFormat="1" applyFont="1" applyFill="1" applyBorder="1" applyAlignment="1">
      <alignment horizontal="right" vertical="center" wrapText="1" indent="1"/>
    </xf>
    <xf numFmtId="3" fontId="6" fillId="39" borderId="21" xfId="51" applyNumberFormat="1" applyFont="1" applyFill="1" applyBorder="1" applyAlignment="1">
      <alignment horizontal="right" vertical="center" indent="1"/>
      <protection/>
    </xf>
    <xf numFmtId="3" fontId="9" fillId="39" borderId="11" xfId="51" applyNumberFormat="1" applyFont="1" applyFill="1" applyBorder="1" applyAlignment="1">
      <alignment horizontal="right" vertical="center" indent="1"/>
      <protection/>
    </xf>
    <xf numFmtId="166" fontId="70" fillId="33" borderId="10" xfId="0" applyNumberFormat="1" applyFont="1" applyFill="1" applyBorder="1" applyAlignment="1">
      <alignment horizontal="right" vertical="center" wrapText="1" indent="1"/>
    </xf>
    <xf numFmtId="167" fontId="3" fillId="0" borderId="10" xfId="51" applyNumberFormat="1" applyFont="1" applyFill="1" applyBorder="1" applyAlignment="1">
      <alignment horizontal="right" vertical="center" indent="1"/>
      <protection/>
    </xf>
    <xf numFmtId="166" fontId="70" fillId="40" borderId="10" xfId="0" applyNumberFormat="1" applyFont="1" applyFill="1" applyBorder="1" applyAlignment="1">
      <alignment horizontal="right" vertical="center" wrapText="1" indent="1"/>
    </xf>
    <xf numFmtId="49" fontId="13" fillId="0" borderId="0" xfId="51" applyNumberFormat="1" applyFont="1" applyBorder="1" applyAlignment="1">
      <alignment horizontal="center" vertical="center"/>
      <protection/>
    </xf>
    <xf numFmtId="0" fontId="13" fillId="0" borderId="0" xfId="51" applyFont="1" applyFill="1" applyBorder="1" applyAlignment="1">
      <alignment vertical="center"/>
      <protection/>
    </xf>
    <xf numFmtId="166" fontId="70" fillId="40" borderId="0" xfId="0" applyNumberFormat="1" applyFont="1" applyFill="1" applyBorder="1" applyAlignment="1">
      <alignment horizontal="right" vertical="center" wrapText="1" indent="1"/>
    </xf>
    <xf numFmtId="0" fontId="3" fillId="0" borderId="0" xfId="51" applyFont="1" applyFill="1" applyBorder="1" applyAlignment="1">
      <alignment vertical="center"/>
      <protection/>
    </xf>
    <xf numFmtId="0" fontId="3" fillId="0" borderId="0" xfId="51" applyFont="1" applyFill="1">
      <alignment/>
      <protection/>
    </xf>
    <xf numFmtId="0" fontId="12" fillId="2" borderId="21" xfId="51" applyFont="1" applyFill="1" applyBorder="1" applyAlignment="1">
      <alignment horizontal="center" vertical="center" wrapText="1"/>
      <protection/>
    </xf>
    <xf numFmtId="0" fontId="41" fillId="2" borderId="11" xfId="51" applyFont="1" applyFill="1" applyBorder="1" applyAlignment="1">
      <alignment horizontal="center" vertical="center" wrapText="1"/>
      <protection/>
    </xf>
    <xf numFmtId="0" fontId="41" fillId="2" borderId="22" xfId="51" applyFont="1" applyFill="1" applyBorder="1" applyAlignment="1">
      <alignment horizontal="center" vertical="center" wrapText="1"/>
      <protection/>
    </xf>
    <xf numFmtId="0" fontId="13" fillId="2" borderId="22" xfId="51" applyFont="1" applyFill="1" applyBorder="1" applyAlignment="1">
      <alignment horizontal="center" vertical="center" wrapText="1"/>
      <protection/>
    </xf>
    <xf numFmtId="0" fontId="1" fillId="0" borderId="10" xfId="51" applyFont="1" applyFill="1" applyBorder="1" applyAlignment="1">
      <alignment horizontal="center" vertical="center" wrapText="1"/>
      <protection/>
    </xf>
    <xf numFmtId="0" fontId="1" fillId="0" borderId="17" xfId="51" applyFont="1" applyFill="1" applyBorder="1" applyAlignment="1">
      <alignment horizontal="center" vertical="center" wrapText="1"/>
      <protection/>
    </xf>
    <xf numFmtId="0" fontId="41" fillId="0" borderId="17" xfId="51" applyFont="1" applyFill="1" applyBorder="1" applyAlignment="1">
      <alignment horizontal="center" vertical="center" wrapText="1"/>
      <protection/>
    </xf>
    <xf numFmtId="0" fontId="13" fillId="0" borderId="10" xfId="51" applyFont="1" applyBorder="1" applyAlignment="1">
      <alignment horizontal="center" vertical="center" wrapText="1"/>
      <protection/>
    </xf>
    <xf numFmtId="0" fontId="13" fillId="0" borderId="10" xfId="5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65" fillId="0" borderId="10" xfId="0" applyFont="1" applyFill="1" applyBorder="1" applyAlignment="1">
      <alignment horizontal="center" vertical="top" wrapText="1"/>
    </xf>
    <xf numFmtId="0" fontId="65" fillId="8" borderId="0" xfId="0" applyFont="1" applyFill="1" applyAlignment="1">
      <alignment horizontal="center" vertical="top" wrapText="1"/>
    </xf>
    <xf numFmtId="0" fontId="65" fillId="8" borderId="10" xfId="0" applyFont="1" applyFill="1" applyBorder="1" applyAlignment="1">
      <alignment horizontal="center" vertical="top" wrapText="1"/>
    </xf>
    <xf numFmtId="167" fontId="6" fillId="41" borderId="10" xfId="51" applyNumberFormat="1" applyFont="1" applyFill="1" applyBorder="1" applyAlignment="1">
      <alignment horizontal="right" indent="1"/>
      <protection/>
    </xf>
    <xf numFmtId="0" fontId="66" fillId="0" borderId="0" xfId="52" applyFont="1" applyAlignment="1">
      <alignment horizontal="left" vertical="center"/>
      <protection/>
    </xf>
    <xf numFmtId="3" fontId="7" fillId="0" borderId="10" xfId="51" applyNumberFormat="1" applyFont="1" applyFill="1" applyBorder="1" applyAlignment="1">
      <alignment horizontal="right" vertical="center" indent="1"/>
      <protection/>
    </xf>
    <xf numFmtId="3" fontId="68" fillId="0" borderId="21" xfId="0" applyNumberFormat="1" applyFont="1" applyFill="1" applyBorder="1" applyAlignment="1">
      <alignment horizontal="right" vertical="center" wrapText="1" indent="1"/>
    </xf>
    <xf numFmtId="0" fontId="65" fillId="35" borderId="12" xfId="0" applyFont="1" applyFill="1" applyBorder="1" applyAlignment="1">
      <alignment horizontal="left" vertical="top" wrapText="1"/>
    </xf>
    <xf numFmtId="3" fontId="6" fillId="0" borderId="10" xfId="51" applyNumberFormat="1" applyFont="1" applyFill="1" applyBorder="1" applyAlignment="1">
      <alignment horizontal="right" vertical="center" indent="1"/>
      <protection/>
    </xf>
    <xf numFmtId="3" fontId="69" fillId="0" borderId="10" xfId="0" applyNumberFormat="1" applyFont="1" applyFill="1" applyBorder="1" applyAlignment="1">
      <alignment horizontal="right" vertical="center" wrapText="1" indent="1"/>
    </xf>
    <xf numFmtId="167" fontId="6" fillId="0" borderId="10" xfId="51" applyNumberFormat="1" applyFont="1" applyFill="1" applyBorder="1" applyAlignment="1">
      <alignment horizontal="right" indent="1"/>
      <protection/>
    </xf>
    <xf numFmtId="3" fontId="9" fillId="0" borderId="10" xfId="51" applyNumberFormat="1" applyFont="1" applyFill="1" applyBorder="1" applyAlignment="1">
      <alignment horizontal="right" vertical="center" indent="1"/>
      <protection/>
    </xf>
    <xf numFmtId="3" fontId="3" fillId="8" borderId="10" xfId="51" applyNumberFormat="1" applyFont="1" applyFill="1" applyBorder="1" applyAlignment="1">
      <alignment horizontal="right" vertical="center" indent="1"/>
      <protection/>
    </xf>
    <xf numFmtId="3" fontId="7" fillId="8" borderId="10" xfId="51" applyNumberFormat="1" applyFont="1" applyFill="1" applyBorder="1" applyAlignment="1">
      <alignment horizontal="right" vertical="center" indent="1"/>
      <protection/>
    </xf>
    <xf numFmtId="167" fontId="3" fillId="8" borderId="10" xfId="51" applyNumberFormat="1" applyFont="1" applyFill="1" applyBorder="1" applyAlignment="1">
      <alignment horizontal="right" indent="1"/>
      <protection/>
    </xf>
    <xf numFmtId="3" fontId="68" fillId="8" borderId="10" xfId="0" applyNumberFormat="1" applyFont="1" applyFill="1" applyBorder="1" applyAlignment="1">
      <alignment horizontal="right" vertical="center" wrapText="1" indent="1"/>
    </xf>
    <xf numFmtId="167" fontId="63" fillId="0" borderId="0" xfId="52" applyNumberFormat="1" applyFont="1">
      <alignment/>
      <protection/>
    </xf>
    <xf numFmtId="176" fontId="63" fillId="0" borderId="10" xfId="46" applyNumberFormat="1" applyFont="1" applyFill="1" applyBorder="1" applyAlignment="1">
      <alignment horizontal="right"/>
    </xf>
    <xf numFmtId="0" fontId="14" fillId="2" borderId="23" xfId="51" applyFont="1" applyFill="1" applyBorder="1" applyAlignment="1">
      <alignment horizontal="center" vertical="center" wrapText="1"/>
      <protection/>
    </xf>
    <xf numFmtId="0" fontId="14" fillId="2" borderId="15" xfId="51" applyFont="1" applyFill="1" applyBorder="1" applyAlignment="1">
      <alignment horizontal="center" vertical="center" wrapText="1"/>
      <protection/>
    </xf>
    <xf numFmtId="167" fontId="64" fillId="0" borderId="0" xfId="0" applyNumberFormat="1" applyFont="1" applyFill="1" applyBorder="1" applyAlignment="1">
      <alignment horizontal="left" vertical="top" wrapText="1"/>
    </xf>
    <xf numFmtId="166" fontId="13" fillId="0" borderId="0" xfId="51" applyNumberFormat="1" applyFont="1">
      <alignment/>
      <protection/>
    </xf>
    <xf numFmtId="176" fontId="64" fillId="0" borderId="0" xfId="0" applyNumberFormat="1" applyFont="1" applyFill="1" applyBorder="1" applyAlignment="1">
      <alignment horizontal="left" vertical="top" wrapText="1"/>
    </xf>
    <xf numFmtId="177" fontId="3" fillId="0" borderId="0" xfId="0" applyNumberFormat="1" applyFont="1" applyAlignment="1">
      <alignment/>
    </xf>
    <xf numFmtId="177" fontId="13" fillId="0" borderId="0" xfId="0" applyNumberFormat="1" applyFont="1" applyAlignment="1">
      <alignment/>
    </xf>
    <xf numFmtId="0" fontId="15" fillId="8" borderId="10" xfId="51" applyFont="1" applyFill="1" applyBorder="1" applyAlignment="1">
      <alignment horizontal="center"/>
      <protection/>
    </xf>
    <xf numFmtId="0" fontId="15" fillId="8" borderId="11" xfId="51" applyFont="1" applyFill="1" applyBorder="1" applyAlignment="1">
      <alignment horizontal="center"/>
      <protection/>
    </xf>
    <xf numFmtId="3" fontId="13" fillId="0" borderId="0" xfId="51" applyNumberFormat="1" applyFont="1" applyFill="1">
      <alignment/>
      <protection/>
    </xf>
    <xf numFmtId="3" fontId="3" fillId="0" borderId="0" xfId="51" applyNumberFormat="1" applyFont="1">
      <alignment/>
      <protection/>
    </xf>
    <xf numFmtId="166" fontId="13" fillId="0" borderId="0" xfId="51" applyNumberFormat="1" applyFont="1" applyFill="1">
      <alignment/>
      <protection/>
    </xf>
    <xf numFmtId="0" fontId="13" fillId="0" borderId="0" xfId="51" applyFont="1" applyFill="1" applyAlignment="1">
      <alignment horizontal="center" vertical="center"/>
      <protection/>
    </xf>
    <xf numFmtId="49" fontId="13" fillId="0" borderId="0" xfId="51" applyNumberFormat="1" applyFont="1" applyBorder="1" applyAlignment="1">
      <alignment vertical="center"/>
      <protection/>
    </xf>
    <xf numFmtId="0" fontId="15" fillId="0" borderId="0" xfId="51" applyFont="1" applyFill="1" applyBorder="1" applyAlignment="1">
      <alignment vertical="center"/>
      <protection/>
    </xf>
    <xf numFmtId="167" fontId="15" fillId="0" borderId="0" xfId="51" applyNumberFormat="1" applyFont="1" applyFill="1" applyBorder="1" applyAlignment="1">
      <alignment horizontal="right" inden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51" applyFont="1" applyFill="1" applyBorder="1" applyAlignment="1">
      <alignment horizontal="center" vertical="center"/>
      <protection/>
    </xf>
    <xf numFmtId="49" fontId="13" fillId="0" borderId="0" xfId="51" applyNumberFormat="1" applyFont="1" applyFill="1" applyBorder="1" applyAlignment="1">
      <alignment vertical="center"/>
      <protection/>
    </xf>
    <xf numFmtId="0" fontId="65" fillId="0" borderId="0" xfId="0" applyFont="1" applyFill="1" applyBorder="1" applyAlignment="1">
      <alignment vertical="center" wrapText="1"/>
    </xf>
    <xf numFmtId="177" fontId="6" fillId="0" borderId="0" xfId="46" applyNumberFormat="1" applyFont="1" applyBorder="1" applyAlignment="1">
      <alignment horizontal="right" indent="1"/>
    </xf>
    <xf numFmtId="177" fontId="7" fillId="0" borderId="0" xfId="46" applyNumberFormat="1" applyFont="1" applyBorder="1" applyAlignment="1">
      <alignment horizontal="right" indent="1"/>
    </xf>
    <xf numFmtId="166" fontId="9" fillId="2" borderId="10" xfId="51" applyNumberFormat="1" applyFont="1" applyFill="1" applyBorder="1" applyAlignment="1">
      <alignment horizontal="right" vertical="center" indent="1"/>
      <protection/>
    </xf>
    <xf numFmtId="3" fontId="65" fillId="0" borderId="24" xfId="0" applyNumberFormat="1" applyFont="1" applyFill="1" applyBorder="1" applyAlignment="1">
      <alignment horizontal="center" vertical="top"/>
    </xf>
    <xf numFmtId="3" fontId="72" fillId="0" borderId="24" xfId="0" applyNumberFormat="1" applyFont="1" applyFill="1" applyBorder="1" applyAlignment="1">
      <alignment horizontal="center" vertical="top"/>
    </xf>
    <xf numFmtId="3" fontId="65" fillId="2" borderId="24" xfId="0" applyNumberFormat="1" applyFont="1" applyFill="1" applyBorder="1" applyAlignment="1">
      <alignment horizontal="center" vertical="top"/>
    </xf>
    <xf numFmtId="3" fontId="72" fillId="2" borderId="24" xfId="0" applyNumberFormat="1" applyFont="1" applyFill="1" applyBorder="1" applyAlignment="1">
      <alignment horizontal="center" vertical="top"/>
    </xf>
    <xf numFmtId="3" fontId="65" fillId="2" borderId="24" xfId="0" applyNumberFormat="1" applyFont="1" applyFill="1" applyBorder="1" applyAlignment="1">
      <alignment horizontal="center" vertical="top" wrapText="1"/>
    </xf>
    <xf numFmtId="166" fontId="65" fillId="0" borderId="24" xfId="0" applyNumberFormat="1" applyFont="1" applyFill="1" applyBorder="1" applyAlignment="1">
      <alignment horizontal="center" vertical="top"/>
    </xf>
    <xf numFmtId="166" fontId="72" fillId="0" borderId="24" xfId="0" applyNumberFormat="1" applyFont="1" applyFill="1" applyBorder="1" applyAlignment="1">
      <alignment horizontal="center" vertical="top"/>
    </xf>
    <xf numFmtId="166" fontId="65" fillId="2" borderId="24" xfId="0" applyNumberFormat="1" applyFont="1" applyFill="1" applyBorder="1" applyAlignment="1">
      <alignment horizontal="center" vertical="top"/>
    </xf>
    <xf numFmtId="166" fontId="72" fillId="2" borderId="24" xfId="0" applyNumberFormat="1" applyFont="1" applyFill="1" applyBorder="1" applyAlignment="1">
      <alignment horizontal="center" vertical="top"/>
    </xf>
    <xf numFmtId="166" fontId="65" fillId="2" borderId="24" xfId="0" applyNumberFormat="1" applyFont="1" applyFill="1" applyBorder="1" applyAlignment="1">
      <alignment horizontal="center" vertical="top" wrapText="1"/>
    </xf>
    <xf numFmtId="177" fontId="6" fillId="0" borderId="15" xfId="46" applyNumberFormat="1" applyFont="1" applyFill="1" applyBorder="1" applyAlignment="1">
      <alignment horizontal="right" indent="1"/>
    </xf>
    <xf numFmtId="177" fontId="7" fillId="0" borderId="16" xfId="46" applyNumberFormat="1" applyFont="1" applyFill="1" applyBorder="1" applyAlignment="1">
      <alignment horizontal="right" indent="1"/>
    </xf>
    <xf numFmtId="177" fontId="6" fillId="0" borderId="16" xfId="46" applyNumberFormat="1" applyFont="1" applyFill="1" applyBorder="1" applyAlignment="1">
      <alignment horizontal="right" indent="1"/>
    </xf>
    <xf numFmtId="167" fontId="6" fillId="0" borderId="15" xfId="0" applyNumberFormat="1" applyFont="1" applyFill="1" applyBorder="1" applyAlignment="1">
      <alignment horizontal="right" indent="1"/>
    </xf>
    <xf numFmtId="167" fontId="7" fillId="0" borderId="16" xfId="0" applyNumberFormat="1" applyFont="1" applyFill="1" applyBorder="1" applyAlignment="1">
      <alignment horizontal="right" indent="1"/>
    </xf>
    <xf numFmtId="167" fontId="6" fillId="0" borderId="16" xfId="0" applyNumberFormat="1" applyFont="1" applyFill="1" applyBorder="1" applyAlignment="1">
      <alignment horizontal="right" indent="1"/>
    </xf>
    <xf numFmtId="166" fontId="68" fillId="33" borderId="11" xfId="0" applyNumberFormat="1" applyFont="1" applyFill="1" applyBorder="1" applyAlignment="1">
      <alignment horizontal="right" vertical="center" wrapText="1" indent="1"/>
    </xf>
    <xf numFmtId="166" fontId="69" fillId="35" borderId="11" xfId="0" applyNumberFormat="1" applyFont="1" applyFill="1" applyBorder="1" applyAlignment="1">
      <alignment horizontal="right" vertical="center" wrapText="1" indent="1"/>
    </xf>
    <xf numFmtId="166" fontId="9" fillId="39" borderId="11" xfId="51" applyNumberFormat="1" applyFont="1" applyFill="1" applyBorder="1" applyAlignment="1">
      <alignment horizontal="right" vertical="center" indent="1"/>
      <protection/>
    </xf>
    <xf numFmtId="0" fontId="13" fillId="0" borderId="0" xfId="51" applyFont="1" applyFill="1" applyBorder="1" applyAlignment="1">
      <alignment horizontal="left"/>
      <protection/>
    </xf>
    <xf numFmtId="0" fontId="15" fillId="8" borderId="15" xfId="51" applyFont="1" applyFill="1" applyBorder="1" applyAlignment="1">
      <alignment horizontal="center" vertical="center" wrapText="1"/>
      <protection/>
    </xf>
    <xf numFmtId="0" fontId="15" fillId="8" borderId="17" xfId="51" applyFont="1" applyFill="1" applyBorder="1" applyAlignment="1">
      <alignment horizontal="center" vertical="center" wrapText="1"/>
      <protection/>
    </xf>
    <xf numFmtId="0" fontId="13" fillId="8" borderId="15" xfId="51" applyFont="1" applyFill="1" applyBorder="1" applyAlignment="1">
      <alignment vertical="top"/>
      <protection/>
    </xf>
    <xf numFmtId="0" fontId="13" fillId="8" borderId="17" xfId="51" applyFont="1" applyFill="1" applyBorder="1" applyAlignment="1">
      <alignment vertical="top"/>
      <protection/>
    </xf>
    <xf numFmtId="0" fontId="15" fillId="8" borderId="15" xfId="51" applyFont="1" applyFill="1" applyBorder="1" applyAlignment="1">
      <alignment horizontal="center" vertical="center"/>
      <protection/>
    </xf>
    <xf numFmtId="0" fontId="15" fillId="8" borderId="17" xfId="51" applyFont="1" applyFill="1" applyBorder="1" applyAlignment="1">
      <alignment horizontal="center" vertical="center"/>
      <protection/>
    </xf>
    <xf numFmtId="0" fontId="15" fillId="8" borderId="24" xfId="51" applyFont="1" applyFill="1" applyBorder="1" applyAlignment="1">
      <alignment horizontal="center" vertical="center" wrapText="1"/>
      <protection/>
    </xf>
    <xf numFmtId="0" fontId="15" fillId="8" borderId="25" xfId="51" applyFont="1" applyFill="1" applyBorder="1" applyAlignment="1">
      <alignment horizontal="center" vertical="center" wrapText="1"/>
      <protection/>
    </xf>
    <xf numFmtId="0" fontId="15" fillId="8" borderId="26" xfId="51" applyFont="1" applyFill="1" applyBorder="1" applyAlignment="1">
      <alignment horizontal="center" vertical="center" wrapText="1"/>
      <protection/>
    </xf>
    <xf numFmtId="0" fontId="15" fillId="8" borderId="24" xfId="51" applyFont="1" applyFill="1" applyBorder="1" applyAlignment="1">
      <alignment horizontal="right" vertical="top"/>
      <protection/>
    </xf>
    <xf numFmtId="0" fontId="15" fillId="8" borderId="26" xfId="51" applyFont="1" applyFill="1" applyBorder="1" applyAlignment="1">
      <alignment horizontal="right" vertical="top"/>
      <protection/>
    </xf>
    <xf numFmtId="0" fontId="42" fillId="2" borderId="24" xfId="51" applyFont="1" applyFill="1" applyBorder="1" applyAlignment="1">
      <alignment vertical="top"/>
      <protection/>
    </xf>
    <xf numFmtId="0" fontId="43" fillId="2" borderId="26" xfId="51" applyFont="1" applyFill="1" applyBorder="1" applyAlignment="1">
      <alignment vertical="top"/>
      <protection/>
    </xf>
    <xf numFmtId="0" fontId="15" fillId="2" borderId="15" xfId="51" applyFont="1" applyFill="1" applyBorder="1" applyAlignment="1">
      <alignment vertical="center"/>
      <protection/>
    </xf>
    <xf numFmtId="0" fontId="15" fillId="2" borderId="16" xfId="51" applyFont="1" applyFill="1" applyBorder="1" applyAlignment="1">
      <alignment vertical="center"/>
      <protection/>
    </xf>
    <xf numFmtId="0" fontId="15" fillId="2" borderId="17" xfId="51" applyFont="1" applyFill="1" applyBorder="1" applyAlignment="1">
      <alignment vertical="center"/>
      <protection/>
    </xf>
    <xf numFmtId="0" fontId="15" fillId="0" borderId="15" xfId="51" applyFont="1" applyBorder="1" applyAlignment="1">
      <alignment vertical="center"/>
      <protection/>
    </xf>
    <xf numFmtId="0" fontId="15" fillId="0" borderId="16" xfId="51" applyFont="1" applyBorder="1" applyAlignment="1">
      <alignment vertical="center"/>
      <protection/>
    </xf>
    <xf numFmtId="0" fontId="15" fillId="0" borderId="17" xfId="51" applyFont="1" applyBorder="1" applyAlignment="1">
      <alignment vertical="center"/>
      <protection/>
    </xf>
    <xf numFmtId="0" fontId="42" fillId="2" borderId="24" xfId="51" applyFont="1" applyFill="1" applyBorder="1" applyAlignment="1">
      <alignment vertical="center"/>
      <protection/>
    </xf>
    <xf numFmtId="0" fontId="43" fillId="2" borderId="26" xfId="51" applyFont="1" applyFill="1" applyBorder="1" applyAlignment="1">
      <alignment vertical="center"/>
      <protection/>
    </xf>
    <xf numFmtId="0" fontId="65" fillId="0" borderId="24" xfId="0" applyFont="1" applyFill="1" applyBorder="1" applyAlignment="1">
      <alignment vertical="center"/>
    </xf>
    <xf numFmtId="0" fontId="65" fillId="0" borderId="26" xfId="0" applyFont="1" applyFill="1" applyBorder="1" applyAlignment="1">
      <alignment vertical="center"/>
    </xf>
    <xf numFmtId="0" fontId="65" fillId="2" borderId="24" xfId="0" applyFont="1" applyFill="1" applyBorder="1" applyAlignment="1">
      <alignment vertical="center" wrapText="1"/>
    </xf>
    <xf numFmtId="0" fontId="65" fillId="2" borderId="26" xfId="0" applyFont="1" applyFill="1" applyBorder="1" applyAlignment="1">
      <alignment vertical="center" wrapText="1"/>
    </xf>
    <xf numFmtId="0" fontId="72" fillId="0" borderId="24" xfId="0" applyFont="1" applyFill="1" applyBorder="1" applyAlignment="1">
      <alignment vertical="center"/>
    </xf>
    <xf numFmtId="0" fontId="72" fillId="0" borderId="26" xfId="0" applyFont="1" applyFill="1" applyBorder="1" applyAlignment="1">
      <alignment vertical="center"/>
    </xf>
    <xf numFmtId="0" fontId="65" fillId="2" borderId="24" xfId="0" applyFont="1" applyFill="1" applyBorder="1" applyAlignment="1">
      <alignment vertical="center"/>
    </xf>
    <xf numFmtId="0" fontId="65" fillId="2" borderId="26" xfId="0" applyFont="1" applyFill="1" applyBorder="1" applyAlignment="1">
      <alignment vertical="center"/>
    </xf>
    <xf numFmtId="0" fontId="72" fillId="2" borderId="24" xfId="0" applyFont="1" applyFill="1" applyBorder="1" applyAlignment="1">
      <alignment vertical="center"/>
    </xf>
    <xf numFmtId="0" fontId="72" fillId="2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26" xfId="0" applyFont="1" applyBorder="1" applyAlignment="1">
      <alignment vertical="center"/>
    </xf>
    <xf numFmtId="0" fontId="66" fillId="0" borderId="0" xfId="52" applyFont="1" applyAlignment="1">
      <alignment horizontal="left" vertical="center"/>
      <protection/>
    </xf>
    <xf numFmtId="0" fontId="15" fillId="42" borderId="24" xfId="51" applyFont="1" applyFill="1" applyBorder="1" applyAlignment="1">
      <alignment horizontal="left"/>
      <protection/>
    </xf>
    <xf numFmtId="0" fontId="15" fillId="42" borderId="26" xfId="51" applyFont="1" applyFill="1" applyBorder="1" applyAlignment="1">
      <alignment/>
      <protection/>
    </xf>
    <xf numFmtId="0" fontId="15" fillId="42" borderId="26" xfId="51" applyFont="1" applyFill="1" applyBorder="1" applyAlignment="1">
      <alignment horizontal="left"/>
      <protection/>
    </xf>
    <xf numFmtId="0" fontId="15" fillId="0" borderId="24" xfId="51" applyFont="1" applyBorder="1" applyAlignment="1">
      <alignment horizontal="center" vertical="center"/>
      <protection/>
    </xf>
    <xf numFmtId="0" fontId="15" fillId="0" borderId="25" xfId="51" applyFont="1" applyBorder="1" applyAlignment="1">
      <alignment horizontal="center" vertical="center"/>
      <protection/>
    </xf>
    <xf numFmtId="0" fontId="15" fillId="0" borderId="26" xfId="51" applyFont="1" applyBorder="1" applyAlignment="1">
      <alignment horizontal="center" vertical="center"/>
      <protection/>
    </xf>
    <xf numFmtId="0" fontId="14" fillId="38" borderId="15" xfId="51" applyFont="1" applyFill="1" applyBorder="1" applyAlignment="1">
      <alignment horizontal="left" vertical="center"/>
      <protection/>
    </xf>
    <xf numFmtId="0" fontId="13" fillId="0" borderId="17" xfId="51" applyFont="1" applyBorder="1" applyAlignment="1">
      <alignment horizontal="left" vertical="center"/>
      <protection/>
    </xf>
    <xf numFmtId="0" fontId="14" fillId="38" borderId="15" xfId="51" applyFont="1" applyFill="1" applyBorder="1" applyAlignment="1">
      <alignment horizontal="center" vertical="center"/>
      <protection/>
    </xf>
    <xf numFmtId="0" fontId="13" fillId="0" borderId="17" xfId="51" applyFont="1" applyBorder="1" applyAlignment="1">
      <alignment horizontal="center" vertical="center"/>
      <protection/>
    </xf>
    <xf numFmtId="0" fontId="14" fillId="0" borderId="24" xfId="51" applyFont="1" applyFill="1" applyBorder="1" applyAlignment="1">
      <alignment horizontal="center" vertical="center" wrapText="1"/>
      <protection/>
    </xf>
    <xf numFmtId="0" fontId="14" fillId="0" borderId="25" xfId="51" applyFont="1" applyFill="1" applyBorder="1" applyAlignment="1">
      <alignment horizontal="center" vertical="center" wrapText="1"/>
      <protection/>
    </xf>
    <xf numFmtId="0" fontId="14" fillId="0" borderId="26" xfId="51" applyFont="1" applyFill="1" applyBorder="1" applyAlignment="1">
      <alignment horizontal="center" vertical="center" wrapText="1"/>
      <protection/>
    </xf>
    <xf numFmtId="0" fontId="13" fillId="0" borderId="26" xfId="51" applyFont="1" applyBorder="1" applyAlignment="1">
      <alignment horizontal="center" vertical="center"/>
      <protection/>
    </xf>
    <xf numFmtId="0" fontId="15" fillId="2" borderId="21" xfId="51" applyFont="1" applyFill="1" applyBorder="1" applyAlignment="1">
      <alignment horizontal="center" vertical="center"/>
      <protection/>
    </xf>
    <xf numFmtId="0" fontId="15" fillId="2" borderId="11" xfId="51" applyFont="1" applyFill="1" applyBorder="1" applyAlignment="1">
      <alignment horizontal="center" vertical="center"/>
      <protection/>
    </xf>
    <xf numFmtId="0" fontId="15" fillId="39" borderId="12" xfId="51" applyFont="1" applyFill="1" applyBorder="1" applyAlignment="1">
      <alignment horizontal="center" vertical="center"/>
      <protection/>
    </xf>
    <xf numFmtId="0" fontId="15" fillId="39" borderId="27" xfId="51" applyFont="1" applyFill="1" applyBorder="1" applyAlignment="1">
      <alignment horizontal="center" vertical="center"/>
      <protection/>
    </xf>
    <xf numFmtId="0" fontId="14" fillId="43" borderId="11" xfId="51" applyFont="1" applyFill="1" applyBorder="1" applyAlignment="1">
      <alignment horizontal="center" vertical="center"/>
      <protection/>
    </xf>
    <xf numFmtId="0" fontId="13" fillId="2" borderId="11" xfId="51" applyFont="1" applyFill="1" applyBorder="1" applyAlignment="1">
      <alignment horizontal="center" vertical="center"/>
      <protection/>
    </xf>
    <xf numFmtId="0" fontId="12" fillId="43" borderId="12" xfId="51" applyFont="1" applyFill="1" applyBorder="1" applyAlignment="1">
      <alignment horizontal="center" vertical="center"/>
      <protection/>
    </xf>
    <xf numFmtId="0" fontId="13" fillId="2" borderId="12" xfId="51" applyFont="1" applyFill="1" applyBorder="1" applyAlignment="1">
      <alignment horizontal="center" vertical="center"/>
      <protection/>
    </xf>
    <xf numFmtId="0" fontId="15" fillId="2" borderId="11" xfId="51" applyFont="1" applyFill="1" applyBorder="1" applyAlignment="1">
      <alignment horizontal="left"/>
      <protection/>
    </xf>
    <xf numFmtId="0" fontId="15" fillId="2" borderId="12" xfId="51" applyFont="1" applyFill="1" applyBorder="1" applyAlignment="1">
      <alignment horizontal="left"/>
      <protection/>
    </xf>
    <xf numFmtId="0" fontId="15" fillId="2" borderId="11" xfId="51" applyFont="1" applyFill="1" applyBorder="1" applyAlignment="1">
      <alignment horizontal="right"/>
      <protection/>
    </xf>
    <xf numFmtId="0" fontId="15" fillId="2" borderId="12" xfId="51" applyFont="1" applyFill="1" applyBorder="1" applyAlignment="1">
      <alignment horizontal="right"/>
      <protection/>
    </xf>
    <xf numFmtId="0" fontId="65" fillId="36" borderId="11" xfId="0" applyFont="1" applyFill="1" applyBorder="1" applyAlignment="1">
      <alignment horizontal="center" vertical="center" wrapText="1"/>
    </xf>
    <xf numFmtId="0" fontId="15" fillId="8" borderId="11" xfId="51" applyFont="1" applyFill="1" applyBorder="1" applyAlignment="1">
      <alignment horizontal="right"/>
      <protection/>
    </xf>
    <xf numFmtId="0" fontId="15" fillId="8" borderId="12" xfId="51" applyFont="1" applyFill="1" applyBorder="1" applyAlignment="1">
      <alignment horizontal="right"/>
      <protection/>
    </xf>
    <xf numFmtId="0" fontId="14" fillId="2" borderId="21" xfId="51" applyFont="1" applyFill="1" applyBorder="1" applyAlignment="1">
      <alignment horizontal="center" vertical="center" wrapText="1"/>
      <protection/>
    </xf>
    <xf numFmtId="0" fontId="14" fillId="2" borderId="11" xfId="51" applyFont="1" applyFill="1" applyBorder="1" applyAlignment="1">
      <alignment horizontal="center" vertical="center" wrapText="1"/>
      <protection/>
    </xf>
    <xf numFmtId="0" fontId="14" fillId="2" borderId="22" xfId="51" applyFont="1" applyFill="1" applyBorder="1" applyAlignment="1">
      <alignment horizontal="center" vertical="center" wrapText="1"/>
      <protection/>
    </xf>
    <xf numFmtId="0" fontId="15" fillId="8" borderId="11" xfId="51" applyFont="1" applyFill="1" applyBorder="1" applyAlignment="1">
      <alignment horizontal="center" vertical="center"/>
      <protection/>
    </xf>
    <xf numFmtId="0" fontId="15" fillId="8" borderId="11" xfId="51" applyFont="1" applyFill="1" applyBorder="1" applyAlignment="1">
      <alignment horizontal="right" vertical="center"/>
      <protection/>
    </xf>
    <xf numFmtId="0" fontId="15" fillId="8" borderId="12" xfId="51" applyFont="1" applyFill="1" applyBorder="1" applyAlignment="1">
      <alignment horizontal="righ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975"/>
          <c:w val="0.92375"/>
          <c:h val="0.95325"/>
        </c:manualLayout>
      </c:layout>
      <c:areaChart>
        <c:grouping val="stacke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Niveau 3 hors BEP</c:v>
                </c:pt>
              </c:strCache>
            </c:strRef>
          </c:tx>
          <c:spPr>
            <a:solidFill>
              <a:srgbClr val="31859C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1'!$C$24:$X$24</c:f>
              <c:strCache/>
            </c:strRef>
          </c:cat>
          <c:val>
            <c:numRef>
              <c:f>'Figure 1'!$C$25:$X$25</c:f>
              <c:numCache/>
            </c:numRef>
          </c:val>
        </c:ser>
        <c:ser>
          <c:idx val="1"/>
          <c:order val="1"/>
          <c:tx>
            <c:strRef>
              <c:f>'Figure 1'!$B$26</c:f>
              <c:strCache>
                <c:ptCount val="1"/>
                <c:pt idx="0">
                  <c:v>BEP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1'!$C$24:$X$24</c:f>
              <c:strCache/>
            </c:strRef>
          </c:cat>
          <c:val>
            <c:numRef>
              <c:f>'Figure 1'!$C$26:$X$26</c:f>
              <c:numCache/>
            </c:numRef>
          </c:val>
        </c:ser>
        <c:ser>
          <c:idx val="2"/>
          <c:order val="2"/>
          <c:tx>
            <c:strRef>
              <c:f>'Figure 1'!$B$27</c:f>
              <c:strCache>
                <c:ptCount val="1"/>
                <c:pt idx="0">
                  <c:v>Niveau 4 hors Bac pro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1'!$C$24:$X$24</c:f>
              <c:strCache/>
            </c:strRef>
          </c:cat>
          <c:val>
            <c:numRef>
              <c:f>'Figure 1'!$C$27:$X$27</c:f>
              <c:numCache/>
            </c:numRef>
          </c:val>
        </c:ser>
        <c:ser>
          <c:idx val="3"/>
          <c:order val="3"/>
          <c:tx>
            <c:strRef>
              <c:f>'Figure 1'!$B$28</c:f>
              <c:strCache>
                <c:ptCount val="1"/>
                <c:pt idx="0">
                  <c:v>Bac pro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1'!$C$24:$X$24</c:f>
              <c:strCache/>
            </c:strRef>
          </c:cat>
          <c:val>
            <c:numRef>
              <c:f>'Figure 1'!$C$28:$X$28</c:f>
              <c:numCache/>
            </c:numRef>
          </c:val>
        </c:ser>
        <c:ser>
          <c:idx val="4"/>
          <c:order val="4"/>
          <c:tx>
            <c:strRef>
              <c:f>'Figure 1'!$B$29</c:f>
              <c:strCache>
                <c:ptCount val="1"/>
                <c:pt idx="0">
                  <c:v>Niveau 5</c:v>
                </c:pt>
              </c:strCache>
            </c:strRef>
          </c:tx>
          <c:spPr>
            <a:solidFill>
              <a:srgbClr val="C60666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1'!$C$24:$X$24</c:f>
              <c:strCache/>
            </c:strRef>
          </c:cat>
          <c:val>
            <c:numRef>
              <c:f>'Figure 1'!$C$29:$X$29</c:f>
              <c:numCache/>
            </c:numRef>
          </c:val>
        </c:ser>
        <c:ser>
          <c:idx val="5"/>
          <c:order val="5"/>
          <c:tx>
            <c:strRef>
              <c:f>'Figure 1'!$B$30</c:f>
              <c:strCache>
                <c:ptCount val="1"/>
                <c:pt idx="0">
                  <c:v>Niveau 6</c:v>
                </c:pt>
              </c:strCache>
            </c:strRef>
          </c:tx>
          <c:spPr>
            <a:solidFill>
              <a:srgbClr val="FA66B0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1'!$C$24:$X$24</c:f>
              <c:strCache/>
            </c:strRef>
          </c:cat>
          <c:val>
            <c:numRef>
              <c:f>'Figure 1'!$C$30:$X$30</c:f>
              <c:numCache/>
            </c:numRef>
          </c:val>
        </c:ser>
        <c:ser>
          <c:idx val="6"/>
          <c:order val="6"/>
          <c:tx>
            <c:strRef>
              <c:f>'Figure 1'!$B$31</c:f>
              <c:strCache>
                <c:ptCount val="1"/>
                <c:pt idx="0">
                  <c:v>Niveaux 7 et 8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'Figure 1'!$C$24:$X$24</c:f>
              <c:strCache/>
            </c:strRef>
          </c:cat>
          <c:val>
            <c:numRef>
              <c:f>'Figure 1'!$C$31:$X$31</c:f>
              <c:numCache/>
            </c:numRef>
          </c:val>
        </c:ser>
        <c:axId val="6890290"/>
        <c:axId val="62012611"/>
      </c:area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012611"/>
        <c:crosses val="autoZero"/>
        <c:auto val="1"/>
        <c:lblOffset val="100"/>
        <c:tickLblSkip val="1"/>
        <c:noMultiLvlLbl val="0"/>
      </c:catAx>
      <c:valAx>
        <c:axId val="620126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89029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025"/>
          <c:y val="0.1105"/>
          <c:w val="0.31875"/>
          <c:h val="0.84575"/>
        </c:manualLayout>
      </c:layout>
      <c:pieChart>
        <c:varyColors val="1"/>
        <c:ser>
          <c:idx val="0"/>
          <c:order val="0"/>
          <c:tx>
            <c:strRef>
              <c:f>'Figure 4'!$D$18:$D$22</c:f>
              <c:strCache>
                <c:ptCount val="1"/>
                <c:pt idx="0">
                  <c:v>1 - Vers seconde GT 2 - Vers voie professionnelle scolaire 3 - Vers apprentissage 4 - Redoublement et autres 1er cycle 5 - « Sorties »1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4'!$D$18:$D$22</c:f>
              <c:strCache/>
            </c:strRef>
          </c:cat>
          <c:val>
            <c:numRef>
              <c:f>'Figure 4'!$C$18:$C$22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75"/>
          <c:y val="0.1"/>
          <c:w val="0.309"/>
          <c:h val="0.8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0.46075</cdr:x>
      <cdr:y>0.68075</cdr:y>
    </cdr:from>
    <cdr:to>
      <cdr:x>0.61725</cdr:x>
      <cdr:y>0.723</cdr:y>
    </cdr:to>
    <cdr:sp>
      <cdr:nvSpPr>
        <cdr:cNvPr id="1" name="ZoneTexte 2"/>
        <cdr:cNvSpPr txBox="1">
          <a:spLocks noChangeArrowheads="1"/>
        </cdr:cNvSpPr>
      </cdr:nvSpPr>
      <cdr:spPr>
        <a:xfrm>
          <a:off x="5038725" y="4057650"/>
          <a:ext cx="1714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Niveau IV hors bac pro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114300</xdr:rowOff>
    </xdr:from>
    <xdr:to>
      <xdr:col>16</xdr:col>
      <xdr:colOff>266700</xdr:colOff>
      <xdr:row>22</xdr:row>
      <xdr:rowOff>180975</xdr:rowOff>
    </xdr:to>
    <xdr:graphicFrame>
      <xdr:nvGraphicFramePr>
        <xdr:cNvPr id="1" name="Chart 1"/>
        <xdr:cNvGraphicFramePr/>
      </xdr:nvGraphicFramePr>
      <xdr:xfrm>
        <a:off x="314325" y="704850"/>
        <a:ext cx="1094422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18</xdr:row>
      <xdr:rowOff>9525</xdr:rowOff>
    </xdr:from>
    <xdr:to>
      <xdr:col>9</xdr:col>
      <xdr:colOff>628650</xdr:colOff>
      <xdr:row>19</xdr:row>
      <xdr:rowOff>95250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5800725" y="5324475"/>
          <a:ext cx="1285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Niveau V hors BEP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4</xdr:col>
      <xdr:colOff>209550</xdr:colOff>
      <xdr:row>14</xdr:row>
      <xdr:rowOff>152400</xdr:rowOff>
    </xdr:to>
    <xdr:graphicFrame>
      <xdr:nvGraphicFramePr>
        <xdr:cNvPr id="1" name="Graphique 1"/>
        <xdr:cNvGraphicFramePr/>
      </xdr:nvGraphicFramePr>
      <xdr:xfrm>
        <a:off x="0" y="152400"/>
        <a:ext cx="87058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57150</xdr:rowOff>
    </xdr:from>
    <xdr:to>
      <xdr:col>9</xdr:col>
      <xdr:colOff>571500</xdr:colOff>
      <xdr:row>24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19075"/>
          <a:ext cx="360997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1</xdr:row>
      <xdr:rowOff>133350</xdr:rowOff>
    </xdr:from>
    <xdr:to>
      <xdr:col>7</xdr:col>
      <xdr:colOff>733425</xdr:colOff>
      <xdr:row>27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295275"/>
          <a:ext cx="363855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66675</xdr:rowOff>
    </xdr:from>
    <xdr:to>
      <xdr:col>9</xdr:col>
      <xdr:colOff>504825</xdr:colOff>
      <xdr:row>31</xdr:row>
      <xdr:rowOff>114300</xdr:rowOff>
    </xdr:to>
    <xdr:grpSp>
      <xdr:nvGrpSpPr>
        <xdr:cNvPr id="1" name="Group 281"/>
        <xdr:cNvGrpSpPr>
          <a:grpSpLocks noChangeAspect="1"/>
        </xdr:cNvGrpSpPr>
      </xdr:nvGrpSpPr>
      <xdr:grpSpPr>
        <a:xfrm>
          <a:off x="819150" y="228600"/>
          <a:ext cx="6496050" cy="5067300"/>
          <a:chOff x="86" y="24"/>
          <a:chExt cx="682" cy="532"/>
        </a:xfrm>
        <a:solidFill>
          <a:srgbClr val="FFFFFF"/>
        </a:solidFill>
      </xdr:grpSpPr>
      <xdr:sp>
        <xdr:nvSpPr>
          <xdr:cNvPr id="2" name="AutoShape 280"/>
          <xdr:cNvSpPr>
            <a:spLocks noChangeAspect="1"/>
          </xdr:cNvSpPr>
        </xdr:nvSpPr>
        <xdr:spPr>
          <a:xfrm>
            <a:off x="89" y="25"/>
            <a:ext cx="603" cy="5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82"/>
          <xdr:cNvSpPr>
            <a:spLocks/>
          </xdr:cNvSpPr>
        </xdr:nvSpPr>
        <xdr:spPr>
          <a:xfrm>
            <a:off x="89" y="24"/>
            <a:ext cx="16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Source, Champ, Méthodologie</a:t>
            </a:r>
          </a:p>
        </xdr:txBody>
      </xdr:sp>
      <xdr:sp>
        <xdr:nvSpPr>
          <xdr:cNvPr id="4" name="Rectangle 283"/>
          <xdr:cNvSpPr>
            <a:spLocks/>
          </xdr:cNvSpPr>
        </xdr:nvSpPr>
        <xdr:spPr>
          <a:xfrm>
            <a:off x="262" y="24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5" name="Rectangle 286"/>
          <xdr:cNvSpPr>
            <a:spLocks/>
          </xdr:cNvSpPr>
        </xdr:nvSpPr>
        <xdr:spPr>
          <a:xfrm>
            <a:off x="89" y="53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6" name="Rectangle 287"/>
          <xdr:cNvSpPr>
            <a:spLocks/>
          </xdr:cNvSpPr>
        </xdr:nvSpPr>
        <xdr:spPr>
          <a:xfrm>
            <a:off x="92" y="53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7" name="Rectangle 288"/>
          <xdr:cNvSpPr>
            <a:spLocks/>
          </xdr:cNvSpPr>
        </xdr:nvSpPr>
        <xdr:spPr>
          <a:xfrm>
            <a:off x="89" y="82"/>
            <a:ext cx="4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</a:t>
            </a:r>
          </a:p>
        </xdr:txBody>
      </xdr:sp>
      <xdr:sp>
        <xdr:nvSpPr>
          <xdr:cNvPr id="8" name="Rectangle 289"/>
          <xdr:cNvSpPr>
            <a:spLocks/>
          </xdr:cNvSpPr>
        </xdr:nvSpPr>
        <xdr:spPr>
          <a:xfrm>
            <a:off x="130" y="82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9" name="Rectangle 290"/>
          <xdr:cNvSpPr>
            <a:spLocks/>
          </xdr:cNvSpPr>
        </xdr:nvSpPr>
        <xdr:spPr>
          <a:xfrm>
            <a:off x="133" y="82"/>
            <a:ext cx="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</a:p>
        </xdr:txBody>
      </xdr:sp>
      <xdr:sp>
        <xdr:nvSpPr>
          <xdr:cNvPr id="10" name="Rectangle 291"/>
          <xdr:cNvSpPr>
            <a:spLocks/>
          </xdr:cNvSpPr>
        </xdr:nvSpPr>
        <xdr:spPr>
          <a:xfrm>
            <a:off x="137" y="82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1" name="Rectangle 292"/>
          <xdr:cNvSpPr>
            <a:spLocks/>
          </xdr:cNvSpPr>
        </xdr:nvSpPr>
        <xdr:spPr>
          <a:xfrm>
            <a:off x="89" y="112"/>
            <a:ext cx="62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 système d’information sur la formation des apprentis (SIFA) de la DEPP recueille auprès des OF-CFA de façon </a:t>
            </a:r>
          </a:p>
        </xdr:txBody>
      </xdr:sp>
      <xdr:sp>
        <xdr:nvSpPr>
          <xdr:cNvPr id="12" name="Rectangle 293"/>
          <xdr:cNvSpPr>
            <a:spLocks/>
          </xdr:cNvSpPr>
        </xdr:nvSpPr>
        <xdr:spPr>
          <a:xfrm>
            <a:off x="89" y="128"/>
            <a:ext cx="25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exhaustive des données individuelles, depuis </a:t>
            </a:r>
          </a:p>
        </xdr:txBody>
      </xdr:sp>
      <xdr:sp>
        <xdr:nvSpPr>
          <xdr:cNvPr id="13" name="Rectangle 294"/>
          <xdr:cNvSpPr>
            <a:spLocks/>
          </xdr:cNvSpPr>
        </xdr:nvSpPr>
        <xdr:spPr>
          <a:xfrm>
            <a:off x="333" y="128"/>
            <a:ext cx="37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2006, sur les personnes inscrites en apprentissage et présentes au </a:t>
            </a:r>
          </a:p>
        </xdr:txBody>
      </xdr:sp>
      <xdr:sp>
        <xdr:nvSpPr>
          <xdr:cNvPr id="14" name="Rectangle 295"/>
          <xdr:cNvSpPr>
            <a:spLocks/>
          </xdr:cNvSpPr>
        </xdr:nvSpPr>
        <xdr:spPr>
          <a:xfrm>
            <a:off x="89" y="144"/>
            <a:ext cx="58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31 décembre de chaque année. Le champ couvert est la France métropole et les DROM (y compris Mayotte </a:t>
            </a:r>
          </a:p>
        </xdr:txBody>
      </xdr:sp>
      <xdr:sp>
        <xdr:nvSpPr>
          <xdr:cNvPr id="15" name="Rectangle 296"/>
          <xdr:cNvSpPr>
            <a:spLocks/>
          </xdr:cNvSpPr>
        </xdr:nvSpPr>
        <xdr:spPr>
          <a:xfrm>
            <a:off x="89" y="159"/>
            <a:ext cx="7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depuis 2011). </a:t>
            </a:r>
          </a:p>
        </xdr:txBody>
      </xdr:sp>
      <xdr:sp>
        <xdr:nvSpPr>
          <xdr:cNvPr id="16" name="Rectangle 297"/>
          <xdr:cNvSpPr>
            <a:spLocks/>
          </xdr:cNvSpPr>
        </xdr:nvSpPr>
        <xdr:spPr>
          <a:xfrm>
            <a:off x="165" y="159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7" name="Rectangle 298"/>
          <xdr:cNvSpPr>
            <a:spLocks/>
          </xdr:cNvSpPr>
        </xdr:nvSpPr>
        <xdr:spPr>
          <a:xfrm>
            <a:off x="89" y="188"/>
            <a:ext cx="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Précisions</a:t>
            </a:r>
          </a:p>
        </xdr:txBody>
      </xdr:sp>
      <xdr:sp>
        <xdr:nvSpPr>
          <xdr:cNvPr id="18" name="Rectangle 299"/>
          <xdr:cNvSpPr>
            <a:spLocks/>
          </xdr:cNvSpPr>
        </xdr:nvSpPr>
        <xdr:spPr>
          <a:xfrm>
            <a:off x="150" y="188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9" name="Rectangle 300"/>
          <xdr:cNvSpPr>
            <a:spLocks/>
          </xdr:cNvSpPr>
        </xdr:nvSpPr>
        <xdr:spPr>
          <a:xfrm>
            <a:off x="153" y="188"/>
            <a:ext cx="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</a:p>
        </xdr:txBody>
      </xdr:sp>
      <xdr:sp>
        <xdr:nvSpPr>
          <xdr:cNvPr id="20" name="Rectangle 301"/>
          <xdr:cNvSpPr>
            <a:spLocks/>
          </xdr:cNvSpPr>
        </xdr:nvSpPr>
        <xdr:spPr>
          <a:xfrm>
            <a:off x="157" y="188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1" name="Rectangle 302"/>
          <xdr:cNvSpPr>
            <a:spLocks/>
          </xdr:cNvSpPr>
        </xdr:nvSpPr>
        <xdr:spPr>
          <a:xfrm>
            <a:off x="89" y="218"/>
            <a:ext cx="67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 mise en application de la loi sur la liberté de choisir son avenir professionel a entraîné la création d'OF-CFA depuis 2019. </a:t>
            </a:r>
          </a:p>
        </xdr:txBody>
      </xdr:sp>
      <xdr:sp>
        <xdr:nvSpPr>
          <xdr:cNvPr id="22" name="Rectangle 303"/>
          <xdr:cNvSpPr>
            <a:spLocks/>
          </xdr:cNvSpPr>
        </xdr:nvSpPr>
        <xdr:spPr>
          <a:xfrm>
            <a:off x="89" y="234"/>
            <a:ext cx="0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304"/>
          <xdr:cNvSpPr>
            <a:spLocks/>
          </xdr:cNvSpPr>
        </xdr:nvSpPr>
        <xdr:spPr>
          <a:xfrm>
            <a:off x="144" y="234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4" name="Rectangle 305"/>
          <xdr:cNvSpPr>
            <a:spLocks/>
          </xdr:cNvSpPr>
        </xdr:nvSpPr>
        <xdr:spPr>
          <a:xfrm>
            <a:off x="86" y="236"/>
            <a:ext cx="57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L’enquête Sifa a été réalisée sur le champ des OF-CFA repérés et immatriculés à la date de janvier 2022 </a:t>
            </a:r>
          </a:p>
        </xdr:txBody>
      </xdr:sp>
      <xdr:sp>
        <xdr:nvSpPr>
          <xdr:cNvPr id="25" name="Rectangle 307"/>
          <xdr:cNvSpPr>
            <a:spLocks/>
          </xdr:cNvSpPr>
        </xdr:nvSpPr>
        <xdr:spPr>
          <a:xfrm>
            <a:off x="158" y="250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6" name="Rectangle 308"/>
          <xdr:cNvSpPr>
            <a:spLocks/>
          </xdr:cNvSpPr>
        </xdr:nvSpPr>
        <xdr:spPr>
          <a:xfrm>
            <a:off x="89" y="278"/>
            <a:ext cx="6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Définitions</a:t>
            </a:r>
          </a:p>
        </xdr:txBody>
      </xdr:sp>
      <xdr:sp>
        <xdr:nvSpPr>
          <xdr:cNvPr id="27" name="Rectangle 309"/>
          <xdr:cNvSpPr>
            <a:spLocks/>
          </xdr:cNvSpPr>
        </xdr:nvSpPr>
        <xdr:spPr>
          <a:xfrm>
            <a:off x="151" y="278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28" name="Rectangle 310"/>
          <xdr:cNvSpPr>
            <a:spLocks/>
          </xdr:cNvSpPr>
        </xdr:nvSpPr>
        <xdr:spPr>
          <a:xfrm>
            <a:off x="154" y="278"/>
            <a:ext cx="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</a:t>
            </a:r>
          </a:p>
        </xdr:txBody>
      </xdr:sp>
      <xdr:sp>
        <xdr:nvSpPr>
          <xdr:cNvPr id="29" name="Rectangle 311"/>
          <xdr:cNvSpPr>
            <a:spLocks/>
          </xdr:cNvSpPr>
        </xdr:nvSpPr>
        <xdr:spPr>
          <a:xfrm>
            <a:off x="158" y="278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30" name="Rectangle 312"/>
          <xdr:cNvSpPr>
            <a:spLocks/>
          </xdr:cNvSpPr>
        </xdr:nvSpPr>
        <xdr:spPr>
          <a:xfrm>
            <a:off x="89" y="308"/>
            <a:ext cx="2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 </a:t>
            </a:r>
          </a:p>
        </xdr:txBody>
      </xdr:sp>
      <xdr:sp>
        <xdr:nvSpPr>
          <xdr:cNvPr id="31" name="Rectangle 313"/>
          <xdr:cNvSpPr>
            <a:spLocks/>
          </xdr:cNvSpPr>
        </xdr:nvSpPr>
        <xdr:spPr>
          <a:xfrm>
            <a:off x="112" y="308"/>
            <a:ext cx="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apprentis </a:t>
            </a:r>
          </a:p>
        </xdr:txBody>
      </xdr:sp>
      <xdr:sp>
        <xdr:nvSpPr>
          <xdr:cNvPr id="32" name="Rectangle 314"/>
          <xdr:cNvSpPr>
            <a:spLocks/>
          </xdr:cNvSpPr>
        </xdr:nvSpPr>
        <xdr:spPr>
          <a:xfrm>
            <a:off x="169" y="308"/>
            <a:ext cx="24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sont théoriquement des jeunes âgés de 16 à </a:t>
            </a:r>
          </a:p>
        </xdr:txBody>
      </xdr:sp>
      <xdr:sp>
        <xdr:nvSpPr>
          <xdr:cNvPr id="33" name="Rectangle 315"/>
          <xdr:cNvSpPr>
            <a:spLocks/>
          </xdr:cNvSpPr>
        </xdr:nvSpPr>
        <xdr:spPr>
          <a:xfrm>
            <a:off x="409" y="308"/>
            <a:ext cx="28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29 ans qui préparent un diplôme de l’enseignement </a:t>
            </a:r>
          </a:p>
        </xdr:txBody>
      </xdr:sp>
      <xdr:sp>
        <xdr:nvSpPr>
          <xdr:cNvPr id="34" name="Rectangle 316"/>
          <xdr:cNvSpPr>
            <a:spLocks/>
          </xdr:cNvSpPr>
        </xdr:nvSpPr>
        <xdr:spPr>
          <a:xfrm>
            <a:off x="89" y="324"/>
            <a:ext cx="58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professionnel ou technologique (ou une certification) dans le cadre d’un contrat de travail de type particulier, </a:t>
            </a:r>
          </a:p>
        </xdr:txBody>
      </xdr:sp>
      <xdr:sp>
        <xdr:nvSpPr>
          <xdr:cNvPr id="35" name="Rectangle 317"/>
          <xdr:cNvSpPr>
            <a:spLocks/>
          </xdr:cNvSpPr>
        </xdr:nvSpPr>
        <xdr:spPr>
          <a:xfrm>
            <a:off x="89" y="340"/>
            <a:ext cx="51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associant une formation en entreprise (sous la responsabilité d’un maître d’apprentissage) et</a:t>
            </a:r>
          </a:p>
        </xdr:txBody>
      </xdr:sp>
      <xdr:sp>
        <xdr:nvSpPr>
          <xdr:cNvPr id="36" name="Rectangle 318"/>
          <xdr:cNvSpPr>
            <a:spLocks/>
          </xdr:cNvSpPr>
        </xdr:nvSpPr>
        <xdr:spPr>
          <a:xfrm>
            <a:off x="581" y="340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37" name="Rectangle 319"/>
          <xdr:cNvSpPr>
            <a:spLocks/>
          </xdr:cNvSpPr>
        </xdr:nvSpPr>
        <xdr:spPr>
          <a:xfrm>
            <a:off x="584" y="340"/>
            <a:ext cx="11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 enseignements </a:t>
            </a:r>
          </a:p>
        </xdr:txBody>
      </xdr:sp>
      <xdr:sp>
        <xdr:nvSpPr>
          <xdr:cNvPr id="38" name="Rectangle 320"/>
          <xdr:cNvSpPr>
            <a:spLocks/>
          </xdr:cNvSpPr>
        </xdr:nvSpPr>
        <xdr:spPr>
          <a:xfrm>
            <a:off x="89" y="356"/>
            <a:ext cx="63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dispensés dans un CFA. Des dérogations sur la limite d’âge sont possibles, en cas d’enchaînement de formations </a:t>
            </a:r>
          </a:p>
        </xdr:txBody>
      </xdr:sp>
      <xdr:sp>
        <xdr:nvSpPr>
          <xdr:cNvPr id="39" name="Rectangle 321"/>
          <xdr:cNvSpPr>
            <a:spLocks/>
          </xdr:cNvSpPr>
        </xdr:nvSpPr>
        <xdr:spPr>
          <a:xfrm>
            <a:off x="89" y="372"/>
            <a:ext cx="6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apprentissage, de reprise d’un commerce et également pour les personnes reconnues en tant que travailleur </a:t>
            </a:r>
          </a:p>
        </xdr:txBody>
      </xdr:sp>
      <xdr:sp>
        <xdr:nvSpPr>
          <xdr:cNvPr id="40" name="Rectangle 322"/>
          <xdr:cNvSpPr>
            <a:spLocks/>
          </xdr:cNvSpPr>
        </xdr:nvSpPr>
        <xdr:spPr>
          <a:xfrm>
            <a:off x="89" y="387"/>
            <a:ext cx="6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handicapé.</a:t>
            </a:r>
          </a:p>
        </xdr:txBody>
      </xdr:sp>
      <xdr:sp>
        <xdr:nvSpPr>
          <xdr:cNvPr id="41" name="Rectangle 323"/>
          <xdr:cNvSpPr>
            <a:spLocks/>
          </xdr:cNvSpPr>
        </xdr:nvSpPr>
        <xdr:spPr>
          <a:xfrm>
            <a:off x="148" y="387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2" name="Rectangle 324"/>
          <xdr:cNvSpPr>
            <a:spLocks/>
          </xdr:cNvSpPr>
        </xdr:nvSpPr>
        <xdr:spPr>
          <a:xfrm>
            <a:off x="89" y="417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3" name="Rectangle 325"/>
          <xdr:cNvSpPr>
            <a:spLocks/>
          </xdr:cNvSpPr>
        </xdr:nvSpPr>
        <xdr:spPr>
          <a:xfrm>
            <a:off x="92" y="417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4" name="Rectangle 326"/>
          <xdr:cNvSpPr>
            <a:spLocks/>
          </xdr:cNvSpPr>
        </xdr:nvSpPr>
        <xdr:spPr>
          <a:xfrm>
            <a:off x="89" y="446"/>
            <a:ext cx="2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Les</a:t>
            </a:r>
          </a:p>
        </xdr:txBody>
      </xdr:sp>
      <xdr:sp>
        <xdr:nvSpPr>
          <xdr:cNvPr id="45" name="Rectangle 327"/>
          <xdr:cNvSpPr>
            <a:spLocks/>
          </xdr:cNvSpPr>
        </xdr:nvSpPr>
        <xdr:spPr>
          <a:xfrm>
            <a:off x="109" y="446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6" name="Rectangle 328"/>
          <xdr:cNvSpPr>
            <a:spLocks/>
          </xdr:cNvSpPr>
        </xdr:nvSpPr>
        <xdr:spPr>
          <a:xfrm>
            <a:off x="112" y="446"/>
            <a:ext cx="15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entrants en apprentissage</a:t>
            </a:r>
          </a:p>
        </xdr:txBody>
      </xdr:sp>
      <xdr:sp>
        <xdr:nvSpPr>
          <xdr:cNvPr id="47" name="Rectangle 329"/>
          <xdr:cNvSpPr>
            <a:spLocks/>
          </xdr:cNvSpPr>
        </xdr:nvSpPr>
        <xdr:spPr>
          <a:xfrm>
            <a:off x="261" y="446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48" name="Rectangle 330"/>
          <xdr:cNvSpPr>
            <a:spLocks/>
          </xdr:cNvSpPr>
        </xdr:nvSpPr>
        <xdr:spPr>
          <a:xfrm>
            <a:off x="264" y="446"/>
            <a:ext cx="44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sont les apprentis inscrits dans une première année d’apprentissage soit pour la </a:t>
            </a:r>
          </a:p>
        </xdr:txBody>
      </xdr:sp>
      <xdr:sp>
        <xdr:nvSpPr>
          <xdr:cNvPr id="49" name="Rectangle 331"/>
          <xdr:cNvSpPr>
            <a:spLocks/>
          </xdr:cNvSpPr>
        </xdr:nvSpPr>
        <xdr:spPr>
          <a:xfrm>
            <a:off x="89" y="462"/>
            <a:ext cx="62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totalité d’un cursus en apprentissage ou seulement une partie. Ces apprentis peuvent provenir de la voie scolaire, </a:t>
            </a:r>
          </a:p>
        </xdr:txBody>
      </xdr:sp>
      <xdr:sp>
        <xdr:nvSpPr>
          <xdr:cNvPr id="50" name="Rectangle 332"/>
          <xdr:cNvSpPr>
            <a:spLocks/>
          </xdr:cNvSpPr>
        </xdr:nvSpPr>
        <xdr:spPr>
          <a:xfrm>
            <a:off x="89" y="478"/>
            <a:ext cx="18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d’une autre formation en apprentis</a:t>
            </a:r>
          </a:p>
        </xdr:txBody>
      </xdr:sp>
      <xdr:sp>
        <xdr:nvSpPr>
          <xdr:cNvPr id="51" name="Rectangle 333"/>
          <xdr:cNvSpPr>
            <a:spLocks/>
          </xdr:cNvSpPr>
        </xdr:nvSpPr>
        <xdr:spPr>
          <a:xfrm>
            <a:off x="272" y="478"/>
            <a:ext cx="39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sage (succession de deux formations en apprentissage) ou d’une autre </a:t>
            </a:r>
          </a:p>
        </xdr:txBody>
      </xdr:sp>
      <xdr:sp>
        <xdr:nvSpPr>
          <xdr:cNvPr id="52" name="Rectangle 334"/>
          <xdr:cNvSpPr>
            <a:spLocks/>
          </xdr:cNvSpPr>
        </xdr:nvSpPr>
        <xdr:spPr>
          <a:xfrm>
            <a:off x="89" y="493"/>
            <a:ext cx="62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situation (emploi, sans emploi, stage, etc.).Ainsi, par exemple, les apprentis entrants directement en deuxième ou </a:t>
            </a:r>
          </a:p>
        </xdr:txBody>
      </xdr:sp>
      <xdr:sp>
        <xdr:nvSpPr>
          <xdr:cNvPr id="53" name="Rectangle 335"/>
          <xdr:cNvSpPr>
            <a:spLocks/>
          </xdr:cNvSpPr>
        </xdr:nvSpPr>
        <xdr:spPr>
          <a:xfrm>
            <a:off x="89" y="509"/>
            <a:ext cx="40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troisième année de formation d’un bac professionnel du fait d’une déroga</a:t>
            </a:r>
          </a:p>
        </xdr:txBody>
      </xdr:sp>
      <xdr:sp>
        <xdr:nvSpPr>
          <xdr:cNvPr id="54" name="Rectangle 336"/>
          <xdr:cNvSpPr>
            <a:spLocks/>
          </xdr:cNvSpPr>
        </xdr:nvSpPr>
        <xdr:spPr>
          <a:xfrm>
            <a:off x="477" y="509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tion liée à leur niveau de compétence </a:t>
            </a:r>
          </a:p>
        </xdr:txBody>
      </xdr:sp>
      <xdr:sp>
        <xdr:nvSpPr>
          <xdr:cNvPr id="55" name="Rectangle 337"/>
          <xdr:cNvSpPr>
            <a:spLocks/>
          </xdr:cNvSpPr>
        </xdr:nvSpPr>
        <xdr:spPr>
          <a:xfrm>
            <a:off x="89" y="525"/>
            <a:ext cx="325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sont comptabilisés comme des entrants en apprentissage.</a:t>
            </a:r>
          </a:p>
        </xdr:txBody>
      </xdr:sp>
      <xdr:sp>
        <xdr:nvSpPr>
          <xdr:cNvPr id="56" name="Rectangle 338"/>
          <xdr:cNvSpPr>
            <a:spLocks/>
          </xdr:cNvSpPr>
        </xdr:nvSpPr>
        <xdr:spPr>
          <a:xfrm>
            <a:off x="398" y="525"/>
            <a:ext cx="1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</xdr:grpSp>
    <xdr:clientData/>
  </xdr:twoCellAnchor>
  <xdr:twoCellAnchor>
    <xdr:from>
      <xdr:col>1</xdr:col>
      <xdr:colOff>104775</xdr:colOff>
      <xdr:row>13</xdr:row>
      <xdr:rowOff>152400</xdr:rowOff>
    </xdr:from>
    <xdr:to>
      <xdr:col>8</xdr:col>
      <xdr:colOff>257175</xdr:colOff>
      <xdr:row>14</xdr:row>
      <xdr:rowOff>142875</xdr:rowOff>
    </xdr:to>
    <xdr:sp>
      <xdr:nvSpPr>
        <xdr:cNvPr id="57" name="Rectangle 305"/>
        <xdr:cNvSpPr>
          <a:spLocks/>
        </xdr:cNvSpPr>
      </xdr:nvSpPr>
      <xdr:spPr>
        <a:xfrm>
          <a:off x="819150" y="2419350"/>
          <a:ext cx="5486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Les données au niveau régional et académique sont calculées à partir de la variable lieu de formation.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PageLayoutView="0" workbookViewId="0" topLeftCell="A1">
      <selection activeCell="J36" sqref="J36"/>
    </sheetView>
  </sheetViews>
  <sheetFormatPr defaultColWidth="9.7109375" defaultRowHeight="12.75" zeroHeight="1"/>
  <cols>
    <col min="1" max="1" width="9.421875" style="53" customWidth="1"/>
    <col min="2" max="2" width="19.421875" style="53" customWidth="1"/>
    <col min="3" max="21" width="9.7109375" style="53" customWidth="1"/>
    <col min="22" max="22" width="12.28125" style="53" bestFit="1" customWidth="1"/>
    <col min="23" max="23" width="11.28125" style="53" bestFit="1" customWidth="1"/>
    <col min="24" max="16384" width="9.7109375" style="53" customWidth="1"/>
  </cols>
  <sheetData>
    <row r="1" spans="1:7" ht="23.25">
      <c r="A1" s="76" t="s">
        <v>149</v>
      </c>
      <c r="B1" s="58"/>
      <c r="C1" s="58"/>
      <c r="D1" s="58"/>
      <c r="E1" s="58"/>
      <c r="F1" s="58"/>
      <c r="G1" s="58"/>
    </row>
    <row r="2" ht="23.25">
      <c r="M2" s="54"/>
    </row>
    <row r="3" ht="23.25"/>
    <row r="4" ht="23.25"/>
    <row r="5" ht="23.25"/>
    <row r="6" ht="23.25"/>
    <row r="7" ht="23.25"/>
    <row r="8" ht="23.25"/>
    <row r="9" ht="23.25"/>
    <row r="10" ht="23.25"/>
    <row r="11" ht="23.25"/>
    <row r="12" ht="23.25"/>
    <row r="13" ht="23.25"/>
    <row r="14" ht="23.25"/>
    <row r="15" ht="23.25"/>
    <row r="16" ht="23.25"/>
    <row r="17" ht="23.25"/>
    <row r="18" ht="23.25"/>
    <row r="19" ht="23.25"/>
    <row r="20" ht="23.25"/>
    <row r="21" ht="23.25"/>
    <row r="22" ht="23.25"/>
    <row r="23" ht="23.25"/>
    <row r="24" spans="3:24" s="58" customFormat="1" ht="12">
      <c r="C24" s="77" t="s">
        <v>0</v>
      </c>
      <c r="D24" s="77" t="s">
        <v>1</v>
      </c>
      <c r="E24" s="77" t="s">
        <v>2</v>
      </c>
      <c r="F24" s="77" t="s">
        <v>3</v>
      </c>
      <c r="G24" s="77" t="s">
        <v>4</v>
      </c>
      <c r="H24" s="77" t="s">
        <v>5</v>
      </c>
      <c r="I24" s="77" t="s">
        <v>6</v>
      </c>
      <c r="J24" s="77" t="s">
        <v>7</v>
      </c>
      <c r="K24" s="77" t="s">
        <v>8</v>
      </c>
      <c r="L24" s="77" t="s">
        <v>9</v>
      </c>
      <c r="M24" s="77" t="s">
        <v>10</v>
      </c>
      <c r="N24" s="77" t="s">
        <v>11</v>
      </c>
      <c r="O24" s="77" t="s">
        <v>12</v>
      </c>
      <c r="P24" s="77" t="s">
        <v>13</v>
      </c>
      <c r="Q24" s="77">
        <v>2014</v>
      </c>
      <c r="R24" s="77">
        <v>2015</v>
      </c>
      <c r="S24" s="77">
        <v>2016</v>
      </c>
      <c r="T24" s="77">
        <v>2017</v>
      </c>
      <c r="U24" s="77">
        <v>2018</v>
      </c>
      <c r="V24" s="77">
        <v>2019</v>
      </c>
      <c r="W24" s="77">
        <v>2020</v>
      </c>
      <c r="X24" s="77">
        <v>2021</v>
      </c>
    </row>
    <row r="25" spans="1:26" s="58" customFormat="1" ht="12">
      <c r="A25" s="78" t="s">
        <v>139</v>
      </c>
      <c r="B25" s="79" t="s">
        <v>140</v>
      </c>
      <c r="C25" s="81">
        <v>192359</v>
      </c>
      <c r="D25" s="81">
        <v>186202</v>
      </c>
      <c r="E25" s="81">
        <v>181771</v>
      </c>
      <c r="F25" s="81">
        <v>177845</v>
      </c>
      <c r="G25" s="81">
        <v>178807</v>
      </c>
      <c r="H25" s="81">
        <v>182059</v>
      </c>
      <c r="I25" s="81">
        <v>187137</v>
      </c>
      <c r="J25" s="81">
        <v>190690</v>
      </c>
      <c r="K25" s="81">
        <v>186059</v>
      </c>
      <c r="L25" s="81">
        <v>187228</v>
      </c>
      <c r="M25" s="81">
        <v>187537</v>
      </c>
      <c r="N25" s="81">
        <v>187797</v>
      </c>
      <c r="O25" s="82">
        <v>185875</v>
      </c>
      <c r="P25" s="83">
        <v>174654</v>
      </c>
      <c r="Q25" s="83">
        <v>162226</v>
      </c>
      <c r="R25" s="83">
        <v>159610</v>
      </c>
      <c r="S25" s="83">
        <v>159998</v>
      </c>
      <c r="T25" s="81">
        <v>162650</v>
      </c>
      <c r="U25" s="81">
        <v>164874</v>
      </c>
      <c r="V25" s="81">
        <v>167702</v>
      </c>
      <c r="W25" s="81">
        <v>182068</v>
      </c>
      <c r="X25" s="83">
        <v>204575</v>
      </c>
      <c r="Y25" s="197"/>
      <c r="Z25" s="197"/>
    </row>
    <row r="26" spans="1:24" s="58" customFormat="1" ht="12">
      <c r="A26" s="78" t="s">
        <v>139</v>
      </c>
      <c r="B26" s="78" t="s">
        <v>14</v>
      </c>
      <c r="C26" s="84">
        <v>52974</v>
      </c>
      <c r="D26" s="84">
        <v>51244</v>
      </c>
      <c r="E26" s="84">
        <v>50395</v>
      </c>
      <c r="F26" s="84">
        <v>47490</v>
      </c>
      <c r="G26" s="84">
        <v>46467</v>
      </c>
      <c r="H26" s="84">
        <v>46554</v>
      </c>
      <c r="I26" s="84">
        <v>48254</v>
      </c>
      <c r="J26" s="84">
        <v>48604</v>
      </c>
      <c r="K26" s="84">
        <v>45600</v>
      </c>
      <c r="L26" s="84">
        <v>22539</v>
      </c>
      <c r="M26" s="84">
        <v>4320</v>
      </c>
      <c r="N26" s="84">
        <v>1763</v>
      </c>
      <c r="O26" s="82">
        <v>0</v>
      </c>
      <c r="P26" s="85">
        <v>0</v>
      </c>
      <c r="Q26" s="85">
        <v>0</v>
      </c>
      <c r="R26" s="85">
        <v>0</v>
      </c>
      <c r="S26" s="85">
        <v>0</v>
      </c>
      <c r="T26" s="81">
        <v>0</v>
      </c>
      <c r="U26" s="81">
        <v>0</v>
      </c>
      <c r="V26" s="81">
        <v>0</v>
      </c>
      <c r="W26" s="81">
        <v>0</v>
      </c>
      <c r="X26" s="83">
        <v>0</v>
      </c>
    </row>
    <row r="27" spans="1:24" s="58" customFormat="1" ht="12">
      <c r="A27" s="78" t="s">
        <v>141</v>
      </c>
      <c r="B27" s="78" t="s">
        <v>142</v>
      </c>
      <c r="C27" s="86">
        <v>35951</v>
      </c>
      <c r="D27" s="86">
        <v>37511</v>
      </c>
      <c r="E27" s="86">
        <v>39755</v>
      </c>
      <c r="F27" s="86">
        <v>41462</v>
      </c>
      <c r="G27" s="86">
        <v>43511</v>
      </c>
      <c r="H27" s="86">
        <v>46789</v>
      </c>
      <c r="I27" s="86">
        <v>49242</v>
      </c>
      <c r="J27" s="86">
        <v>50758</v>
      </c>
      <c r="K27" s="86">
        <v>51586</v>
      </c>
      <c r="L27" s="86">
        <v>54262</v>
      </c>
      <c r="M27" s="86">
        <v>55998</v>
      </c>
      <c r="N27" s="86">
        <v>55252</v>
      </c>
      <c r="O27" s="82">
        <v>54022</v>
      </c>
      <c r="P27" s="87">
        <v>52777</v>
      </c>
      <c r="Q27" s="87">
        <v>51183</v>
      </c>
      <c r="R27" s="87">
        <v>50470</v>
      </c>
      <c r="S27" s="87">
        <v>49741</v>
      </c>
      <c r="T27" s="81">
        <v>50109</v>
      </c>
      <c r="U27" s="81">
        <v>51594</v>
      </c>
      <c r="V27" s="81">
        <v>53661</v>
      </c>
      <c r="W27" s="81">
        <v>66784</v>
      </c>
      <c r="X27" s="83">
        <v>85139</v>
      </c>
    </row>
    <row r="28" spans="1:24" s="58" customFormat="1" ht="12">
      <c r="A28" s="78" t="s">
        <v>141</v>
      </c>
      <c r="B28" s="78" t="s">
        <v>15</v>
      </c>
      <c r="C28" s="86">
        <v>33404</v>
      </c>
      <c r="D28" s="86">
        <v>34317</v>
      </c>
      <c r="E28" s="86">
        <v>35047</v>
      </c>
      <c r="F28" s="86">
        <v>35900</v>
      </c>
      <c r="G28" s="86">
        <v>37112</v>
      </c>
      <c r="H28" s="86">
        <v>39820</v>
      </c>
      <c r="I28" s="86">
        <v>42709</v>
      </c>
      <c r="J28" s="86">
        <v>44995</v>
      </c>
      <c r="K28" s="86">
        <v>46884</v>
      </c>
      <c r="L28" s="86">
        <v>57638</v>
      </c>
      <c r="M28" s="86">
        <v>67020</v>
      </c>
      <c r="N28" s="86">
        <v>68636</v>
      </c>
      <c r="O28" s="82">
        <v>62875</v>
      </c>
      <c r="P28" s="87">
        <v>58905</v>
      </c>
      <c r="Q28" s="87">
        <v>53697</v>
      </c>
      <c r="R28" s="87">
        <v>51112</v>
      </c>
      <c r="S28" s="87">
        <v>50073</v>
      </c>
      <c r="T28" s="81">
        <v>50843</v>
      </c>
      <c r="U28" s="81">
        <v>51859</v>
      </c>
      <c r="V28" s="81">
        <v>53594</v>
      </c>
      <c r="W28" s="81">
        <v>57452</v>
      </c>
      <c r="X28" s="83">
        <v>64720</v>
      </c>
    </row>
    <row r="29" spans="1:24" s="58" customFormat="1" ht="12">
      <c r="A29" s="78" t="s">
        <v>143</v>
      </c>
      <c r="B29" s="78" t="s">
        <v>144</v>
      </c>
      <c r="C29" s="86">
        <v>35553</v>
      </c>
      <c r="D29" s="86">
        <v>37234</v>
      </c>
      <c r="E29" s="86">
        <v>37751</v>
      </c>
      <c r="F29" s="86">
        <v>38217</v>
      </c>
      <c r="G29" s="86">
        <v>39560</v>
      </c>
      <c r="H29" s="86">
        <v>44233</v>
      </c>
      <c r="I29" s="86">
        <v>50316</v>
      </c>
      <c r="J29" s="86">
        <v>55577</v>
      </c>
      <c r="K29" s="86">
        <v>58572</v>
      </c>
      <c r="L29" s="86">
        <v>59532</v>
      </c>
      <c r="M29" s="86">
        <v>62074</v>
      </c>
      <c r="N29" s="86">
        <v>67193</v>
      </c>
      <c r="O29" s="88">
        <v>74868</v>
      </c>
      <c r="P29" s="88">
        <v>74048</v>
      </c>
      <c r="Q29" s="88">
        <v>71419</v>
      </c>
      <c r="R29" s="88">
        <v>73317</v>
      </c>
      <c r="S29" s="88">
        <v>76326</v>
      </c>
      <c r="T29" s="81">
        <v>82200</v>
      </c>
      <c r="U29" s="81">
        <v>88551</v>
      </c>
      <c r="V29" s="81">
        <v>95860</v>
      </c>
      <c r="W29" s="81">
        <v>135540</v>
      </c>
      <c r="X29" s="83">
        <v>191565</v>
      </c>
    </row>
    <row r="30" spans="1:24" s="58" customFormat="1" ht="12">
      <c r="A30" s="78" t="s">
        <v>145</v>
      </c>
      <c r="B30" s="78" t="s">
        <v>146</v>
      </c>
      <c r="C30" s="86">
        <v>9448</v>
      </c>
      <c r="D30" s="86">
        <v>9568</v>
      </c>
      <c r="E30" s="86">
        <v>11243</v>
      </c>
      <c r="F30" s="86">
        <v>12674</v>
      </c>
      <c r="G30" s="86">
        <v>14124</v>
      </c>
      <c r="H30" s="86">
        <v>15063</v>
      </c>
      <c r="I30" s="86">
        <v>16461</v>
      </c>
      <c r="J30" s="86">
        <v>17198</v>
      </c>
      <c r="K30" s="86">
        <v>16021</v>
      </c>
      <c r="L30" s="86">
        <v>17387</v>
      </c>
      <c r="M30" s="86">
        <v>19189</v>
      </c>
      <c r="N30" s="86">
        <v>21762</v>
      </c>
      <c r="O30" s="88">
        <v>22321</v>
      </c>
      <c r="P30" s="82">
        <v>22937</v>
      </c>
      <c r="Q30" s="82">
        <v>23743</v>
      </c>
      <c r="R30" s="82">
        <v>24655</v>
      </c>
      <c r="S30" s="82">
        <v>26605</v>
      </c>
      <c r="T30" s="81">
        <v>29740</v>
      </c>
      <c r="U30" s="81">
        <v>31582</v>
      </c>
      <c r="V30" s="81">
        <v>39506</v>
      </c>
      <c r="W30" s="81">
        <v>78994</v>
      </c>
      <c r="X30" s="81">
        <v>119015</v>
      </c>
    </row>
    <row r="31" spans="1:26" s="58" customFormat="1" ht="12">
      <c r="A31" s="78" t="s">
        <v>148</v>
      </c>
      <c r="B31" s="78" t="s">
        <v>147</v>
      </c>
      <c r="C31" s="86">
        <v>6185</v>
      </c>
      <c r="D31" s="86">
        <v>6852</v>
      </c>
      <c r="E31" s="86">
        <v>7514</v>
      </c>
      <c r="F31" s="86">
        <v>8378</v>
      </c>
      <c r="G31" s="86">
        <v>9407</v>
      </c>
      <c r="H31" s="86">
        <v>11341</v>
      </c>
      <c r="I31" s="86">
        <v>13690</v>
      </c>
      <c r="J31" s="86">
        <v>17340</v>
      </c>
      <c r="K31" s="86">
        <v>22928</v>
      </c>
      <c r="L31" s="86">
        <v>26156</v>
      </c>
      <c r="M31" s="86">
        <v>30142</v>
      </c>
      <c r="N31" s="86">
        <v>33931</v>
      </c>
      <c r="O31" s="88">
        <v>38182</v>
      </c>
      <c r="P31" s="82">
        <v>41027</v>
      </c>
      <c r="Q31" s="82">
        <v>43614</v>
      </c>
      <c r="R31" s="82">
        <v>46041</v>
      </c>
      <c r="S31" s="82">
        <v>49523</v>
      </c>
      <c r="T31" s="81">
        <v>54364</v>
      </c>
      <c r="U31" s="81">
        <v>59667</v>
      </c>
      <c r="V31" s="81">
        <v>68480</v>
      </c>
      <c r="W31" s="81">
        <v>108797</v>
      </c>
      <c r="X31" s="81">
        <v>169049</v>
      </c>
      <c r="Z31" s="197"/>
    </row>
    <row r="32" spans="1:21" s="58" customFormat="1" ht="12">
      <c r="A32" s="80"/>
      <c r="B32" s="80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90"/>
      <c r="P32" s="90"/>
      <c r="Q32" s="90"/>
      <c r="R32" s="90"/>
      <c r="S32" s="90"/>
      <c r="T32" s="81"/>
      <c r="U32" s="81"/>
    </row>
    <row r="33" spans="1:24" s="58" customFormat="1" ht="12">
      <c r="A33" s="79" t="s">
        <v>16</v>
      </c>
      <c r="B33" s="80"/>
      <c r="C33" s="81">
        <f aca="true" t="shared" si="0" ref="C33:P33">SUM(C25:C32)</f>
        <v>365874</v>
      </c>
      <c r="D33" s="81">
        <f t="shared" si="0"/>
        <v>362928</v>
      </c>
      <c r="E33" s="81">
        <f t="shared" si="0"/>
        <v>363476</v>
      </c>
      <c r="F33" s="81">
        <f t="shared" si="0"/>
        <v>361966</v>
      </c>
      <c r="G33" s="81">
        <f t="shared" si="0"/>
        <v>368988</v>
      </c>
      <c r="H33" s="81">
        <f t="shared" si="0"/>
        <v>385859</v>
      </c>
      <c r="I33" s="81">
        <f t="shared" si="0"/>
        <v>407809</v>
      </c>
      <c r="J33" s="81">
        <f t="shared" si="0"/>
        <v>425162</v>
      </c>
      <c r="K33" s="81">
        <f t="shared" si="0"/>
        <v>427650</v>
      </c>
      <c r="L33" s="81">
        <f t="shared" si="0"/>
        <v>424742</v>
      </c>
      <c r="M33" s="81">
        <f t="shared" si="0"/>
        <v>426280</v>
      </c>
      <c r="N33" s="81">
        <f t="shared" si="0"/>
        <v>436334</v>
      </c>
      <c r="O33" s="83">
        <f t="shared" si="0"/>
        <v>438143</v>
      </c>
      <c r="P33" s="83">
        <f t="shared" si="0"/>
        <v>424348</v>
      </c>
      <c r="Q33" s="83">
        <v>405882</v>
      </c>
      <c r="R33" s="83">
        <v>405205</v>
      </c>
      <c r="S33" s="83">
        <v>412266</v>
      </c>
      <c r="T33" s="81">
        <v>429906</v>
      </c>
      <c r="U33" s="81">
        <v>448127</v>
      </c>
      <c r="V33" s="81">
        <v>478803</v>
      </c>
      <c r="W33" s="81">
        <v>629635</v>
      </c>
      <c r="X33" s="81">
        <v>834063</v>
      </c>
    </row>
    <row r="34" ht="23.25">
      <c r="V34" s="54"/>
    </row>
    <row r="35" spans="1:3" ht="23.25">
      <c r="A35" s="58" t="s">
        <v>131</v>
      </c>
      <c r="B35" s="58"/>
      <c r="C35" s="58"/>
    </row>
    <row r="36" spans="1:2" ht="23.25">
      <c r="A36" s="94" t="s">
        <v>197</v>
      </c>
      <c r="B36" s="58"/>
    </row>
    <row r="37" spans="1:3" ht="23.25">
      <c r="A37" s="56" t="s">
        <v>196</v>
      </c>
      <c r="B37" s="58"/>
      <c r="C37" s="58"/>
    </row>
    <row r="38" ht="23.25"/>
    <row r="39" ht="23.25"/>
    <row r="40" ht="23.25"/>
    <row r="41" ht="23.25"/>
    <row r="42" ht="23.25"/>
    <row r="43" ht="23.25"/>
    <row r="44" ht="23.25"/>
    <row r="45" ht="23.25"/>
    <row r="46" ht="23.25"/>
    <row r="47" ht="23.25"/>
    <row r="48" ht="23.25"/>
    <row r="49" ht="23.25"/>
    <row r="50" ht="23.25"/>
    <row r="51" ht="23.25"/>
    <row r="52" ht="23.25"/>
    <row r="53" ht="23.25"/>
    <row r="54" ht="23.25"/>
    <row r="55" ht="23.25"/>
    <row r="56" ht="23.25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8"/>
  <sheetViews>
    <sheetView zoomScalePageLayoutView="0" workbookViewId="0" topLeftCell="A1">
      <selection activeCell="C40" sqref="C40"/>
    </sheetView>
  </sheetViews>
  <sheetFormatPr defaultColWidth="11.421875" defaultRowHeight="12.75"/>
  <cols>
    <col min="1" max="1" width="10.7109375" style="0" customWidth="1"/>
  </cols>
  <sheetData>
    <row r="2" ht="15">
      <c r="A2" s="166"/>
    </row>
    <row r="3" ht="14.25">
      <c r="A3" s="167"/>
    </row>
    <row r="4" ht="14.25">
      <c r="A4" s="168"/>
    </row>
    <row r="5" ht="14.25">
      <c r="A5" s="167"/>
    </row>
    <row r="6" ht="14.25">
      <c r="A6" s="167"/>
    </row>
    <row r="7" ht="15">
      <c r="A7" s="166"/>
    </row>
    <row r="8" ht="15">
      <c r="A8" s="16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zoomScalePageLayoutView="0" workbookViewId="0" topLeftCell="A1">
      <selection activeCell="D32" sqref="D32"/>
    </sheetView>
  </sheetViews>
  <sheetFormatPr defaultColWidth="3.8515625" defaultRowHeight="12.75" zeroHeight="1"/>
  <cols>
    <col min="1" max="10" width="17.00390625" style="9" customWidth="1"/>
    <col min="11" max="11" width="15.140625" style="9" customWidth="1"/>
    <col min="12" max="12" width="6.8515625" style="31" hidden="1" customWidth="1"/>
    <col min="13" max="15" width="11.421875" style="31" hidden="1" customWidth="1"/>
    <col min="16" max="255" width="11.421875" style="9" hidden="1" customWidth="1"/>
    <col min="256" max="16384" width="3.8515625" style="9" customWidth="1"/>
  </cols>
  <sheetData>
    <row r="1" spans="1:4" ht="12.75">
      <c r="A1" s="76" t="s">
        <v>66</v>
      </c>
      <c r="B1" s="58"/>
      <c r="C1" s="58"/>
      <c r="D1" s="58"/>
    </row>
    <row r="2" spans="12:15" ht="12.75">
      <c r="L2" s="9"/>
      <c r="M2" s="9"/>
      <c r="N2" s="9"/>
      <c r="O2" s="9"/>
    </row>
    <row r="3" spans="1:15" ht="25.5" customHeight="1">
      <c r="A3" s="232"/>
      <c r="B3" s="234" t="s">
        <v>17</v>
      </c>
      <c r="C3" s="236" t="s">
        <v>18</v>
      </c>
      <c r="D3" s="237"/>
      <c r="E3" s="238"/>
      <c r="F3" s="230" t="s">
        <v>151</v>
      </c>
      <c r="G3" s="230" t="s">
        <v>152</v>
      </c>
      <c r="H3" s="236" t="s">
        <v>85</v>
      </c>
      <c r="I3" s="237"/>
      <c r="J3" s="238"/>
      <c r="L3" s="9"/>
      <c r="M3" s="9"/>
      <c r="N3" s="9"/>
      <c r="O3" s="9"/>
    </row>
    <row r="4" spans="1:15" ht="24.75" customHeight="1">
      <c r="A4" s="233"/>
      <c r="B4" s="235"/>
      <c r="C4" s="95" t="s">
        <v>134</v>
      </c>
      <c r="D4" s="95" t="s">
        <v>150</v>
      </c>
      <c r="E4" s="96" t="s">
        <v>123</v>
      </c>
      <c r="F4" s="231"/>
      <c r="G4" s="231"/>
      <c r="H4" s="95" t="s">
        <v>134</v>
      </c>
      <c r="I4" s="95" t="s">
        <v>150</v>
      </c>
      <c r="J4" s="96" t="s">
        <v>122</v>
      </c>
      <c r="L4" s="9"/>
      <c r="M4" s="9"/>
      <c r="N4" s="9"/>
      <c r="O4" s="9"/>
    </row>
    <row r="5" spans="1:256" ht="12.75">
      <c r="A5" s="243" t="s">
        <v>153</v>
      </c>
      <c r="B5" s="44" t="s">
        <v>19</v>
      </c>
      <c r="C5" s="97">
        <v>161458</v>
      </c>
      <c r="D5" s="97">
        <v>173683</v>
      </c>
      <c r="E5" s="98">
        <v>7.571628534975041</v>
      </c>
      <c r="F5" s="98">
        <v>20.8237267448622</v>
      </c>
      <c r="G5" s="98">
        <v>26.55</v>
      </c>
      <c r="H5" s="97">
        <v>90814</v>
      </c>
      <c r="I5" s="97">
        <v>101750</v>
      </c>
      <c r="J5" s="98">
        <v>12.04219613715947</v>
      </c>
      <c r="K5" s="190"/>
      <c r="L5" s="33"/>
      <c r="M5" s="34"/>
      <c r="N5" s="9"/>
      <c r="O5" s="9"/>
      <c r="IV5" s="190"/>
    </row>
    <row r="6" spans="1:256" ht="12.75">
      <c r="A6" s="244"/>
      <c r="B6" s="45" t="s">
        <v>98</v>
      </c>
      <c r="C6" s="97">
        <v>7754</v>
      </c>
      <c r="D6" s="97">
        <v>8344</v>
      </c>
      <c r="E6" s="98">
        <v>7.608976012380706</v>
      </c>
      <c r="F6" s="98">
        <v>1.0004040462171322</v>
      </c>
      <c r="G6" s="98">
        <v>37.99</v>
      </c>
      <c r="H6" s="97">
        <v>7721</v>
      </c>
      <c r="I6" s="97">
        <v>8289</v>
      </c>
      <c r="J6" s="98">
        <v>7.356560031084057</v>
      </c>
      <c r="K6" s="190"/>
      <c r="L6" s="35"/>
      <c r="M6" s="34"/>
      <c r="N6" s="9"/>
      <c r="O6" s="9"/>
      <c r="IV6" s="190"/>
    </row>
    <row r="7" spans="1:256" ht="12.75">
      <c r="A7" s="244"/>
      <c r="B7" s="44" t="s">
        <v>20</v>
      </c>
      <c r="C7" s="97">
        <v>12856</v>
      </c>
      <c r="D7" s="97">
        <v>22548</v>
      </c>
      <c r="E7" s="98">
        <v>75.3889234598631</v>
      </c>
      <c r="F7" s="98">
        <v>2.703392909168732</v>
      </c>
      <c r="G7" s="98">
        <v>42.88</v>
      </c>
      <c r="H7" s="97">
        <v>11147</v>
      </c>
      <c r="I7" s="97">
        <v>20272</v>
      </c>
      <c r="J7" s="98">
        <v>81.86059029335247</v>
      </c>
      <c r="K7" s="190"/>
      <c r="L7" s="35"/>
      <c r="M7" s="34"/>
      <c r="N7" s="9"/>
      <c r="O7" s="9"/>
      <c r="IV7" s="190"/>
    </row>
    <row r="8" spans="1:256" s="8" customFormat="1" ht="12.75">
      <c r="A8" s="245"/>
      <c r="B8" s="46" t="s">
        <v>16</v>
      </c>
      <c r="C8" s="99">
        <v>182068</v>
      </c>
      <c r="D8" s="99">
        <v>204575</v>
      </c>
      <c r="E8" s="100">
        <v>12.361864797767867</v>
      </c>
      <c r="F8" s="100">
        <v>24.527523700248064</v>
      </c>
      <c r="G8" s="100">
        <v>28.82</v>
      </c>
      <c r="H8" s="99">
        <v>109682</v>
      </c>
      <c r="I8" s="99">
        <v>130311</v>
      </c>
      <c r="J8" s="100">
        <v>18.808008606699367</v>
      </c>
      <c r="K8" s="190"/>
      <c r="L8" s="35"/>
      <c r="M8" s="34"/>
      <c r="IV8" s="190"/>
    </row>
    <row r="9" spans="1:256" ht="12.75">
      <c r="A9" s="246" t="s">
        <v>154</v>
      </c>
      <c r="B9" s="42" t="s">
        <v>15</v>
      </c>
      <c r="C9" s="101">
        <v>57452</v>
      </c>
      <c r="D9" s="101">
        <v>64720</v>
      </c>
      <c r="E9" s="102">
        <v>12.650560467868829</v>
      </c>
      <c r="F9" s="102">
        <v>7.759605689258485</v>
      </c>
      <c r="G9" s="102">
        <v>20.75</v>
      </c>
      <c r="H9" s="101">
        <v>22708</v>
      </c>
      <c r="I9" s="101">
        <v>27321</v>
      </c>
      <c r="J9" s="102">
        <v>20.31442663378545</v>
      </c>
      <c r="K9" s="190"/>
      <c r="L9" s="33"/>
      <c r="M9" s="34"/>
      <c r="N9" s="9"/>
      <c r="O9" s="9"/>
      <c r="IV9" s="190"/>
    </row>
    <row r="10" spans="1:256" ht="12.75">
      <c r="A10" s="247"/>
      <c r="B10" s="42" t="s">
        <v>21</v>
      </c>
      <c r="C10" s="101">
        <v>43855</v>
      </c>
      <c r="D10" s="101">
        <v>47584</v>
      </c>
      <c r="E10" s="102">
        <v>8.503021320259947</v>
      </c>
      <c r="F10" s="102">
        <v>5.7050846278998115</v>
      </c>
      <c r="G10" s="102">
        <v>45.87</v>
      </c>
      <c r="H10" s="101">
        <v>24788</v>
      </c>
      <c r="I10" s="101">
        <v>25205</v>
      </c>
      <c r="J10" s="102">
        <v>1.6822656123930932</v>
      </c>
      <c r="K10" s="190"/>
      <c r="L10" s="35"/>
      <c r="M10" s="34"/>
      <c r="N10" s="9"/>
      <c r="O10" s="9"/>
      <c r="IV10" s="190"/>
    </row>
    <row r="11" spans="1:256" ht="12.75">
      <c r="A11" s="247"/>
      <c r="B11" s="42" t="s">
        <v>20</v>
      </c>
      <c r="C11" s="101">
        <v>22929</v>
      </c>
      <c r="D11" s="101">
        <v>37555</v>
      </c>
      <c r="E11" s="102">
        <v>63.788215796589476</v>
      </c>
      <c r="F11" s="102">
        <v>4.502657473116539</v>
      </c>
      <c r="G11" s="102">
        <v>48.89</v>
      </c>
      <c r="H11" s="101">
        <v>19438</v>
      </c>
      <c r="I11" s="101">
        <v>32164</v>
      </c>
      <c r="J11" s="102">
        <v>65.4696985286552</v>
      </c>
      <c r="K11" s="190"/>
      <c r="L11" s="35"/>
      <c r="M11" s="34"/>
      <c r="N11" s="9"/>
      <c r="O11" s="9"/>
      <c r="IV11" s="190"/>
    </row>
    <row r="12" spans="1:256" s="8" customFormat="1" ht="12.75">
      <c r="A12" s="248"/>
      <c r="B12" s="43" t="s">
        <v>16</v>
      </c>
      <c r="C12" s="103">
        <v>124236</v>
      </c>
      <c r="D12" s="103">
        <v>149859</v>
      </c>
      <c r="E12" s="104">
        <v>20.624456679223414</v>
      </c>
      <c r="F12" s="104">
        <v>17.967347790274836</v>
      </c>
      <c r="G12" s="104">
        <v>35.78</v>
      </c>
      <c r="H12" s="103">
        <v>66934</v>
      </c>
      <c r="I12" s="103">
        <v>84690</v>
      </c>
      <c r="J12" s="104">
        <v>26.52762422685033</v>
      </c>
      <c r="K12" s="190"/>
      <c r="L12" s="35"/>
      <c r="M12" s="34"/>
      <c r="IV12" s="190"/>
    </row>
    <row r="13" spans="1:256" s="8" customFormat="1" ht="12.75">
      <c r="A13" s="249" t="s">
        <v>22</v>
      </c>
      <c r="B13" s="250"/>
      <c r="C13" s="105">
        <v>306304</v>
      </c>
      <c r="D13" s="105">
        <v>354434</v>
      </c>
      <c r="E13" s="209">
        <v>15.71314772252403</v>
      </c>
      <c r="F13" s="209">
        <v>42.494871490522904</v>
      </c>
      <c r="G13" s="209">
        <v>31.76</v>
      </c>
      <c r="H13" s="105">
        <v>176616</v>
      </c>
      <c r="I13" s="105">
        <v>215001</v>
      </c>
      <c r="J13" s="209">
        <v>21.733591520587037</v>
      </c>
      <c r="K13" s="190"/>
      <c r="L13" s="35"/>
      <c r="M13" s="34"/>
      <c r="IV13" s="190"/>
    </row>
    <row r="14" spans="1:256" ht="12.75">
      <c r="A14" s="246" t="s">
        <v>144</v>
      </c>
      <c r="B14" s="42" t="s">
        <v>23</v>
      </c>
      <c r="C14" s="101">
        <v>109480</v>
      </c>
      <c r="D14" s="101">
        <v>156824</v>
      </c>
      <c r="E14" s="102">
        <v>43.24442820606503</v>
      </c>
      <c r="F14" s="102">
        <v>18.80241660402152</v>
      </c>
      <c r="G14" s="102">
        <v>43.21</v>
      </c>
      <c r="H14" s="101">
        <v>70921</v>
      </c>
      <c r="I14" s="101">
        <v>94980</v>
      </c>
      <c r="J14" s="102">
        <v>33.92366153889539</v>
      </c>
      <c r="K14" s="190"/>
      <c r="L14" s="33"/>
      <c r="M14" s="36"/>
      <c r="N14" s="36"/>
      <c r="IV14" s="190"/>
    </row>
    <row r="15" spans="1:256" ht="12.75">
      <c r="A15" s="247"/>
      <c r="B15" s="42" t="s">
        <v>24</v>
      </c>
      <c r="C15" s="101">
        <v>9393</v>
      </c>
      <c r="D15" s="101">
        <v>8013</v>
      </c>
      <c r="E15" s="102">
        <v>-14.691791759821143</v>
      </c>
      <c r="F15" s="102">
        <v>0.9607187946234278</v>
      </c>
      <c r="G15" s="102">
        <v>39.61</v>
      </c>
      <c r="H15" s="101">
        <v>6195</v>
      </c>
      <c r="I15" s="101">
        <v>4772</v>
      </c>
      <c r="J15" s="102">
        <v>-22.9701372074253</v>
      </c>
      <c r="K15" s="190"/>
      <c r="L15" s="35"/>
      <c r="M15" s="37"/>
      <c r="N15" s="37"/>
      <c r="IV15" s="190"/>
    </row>
    <row r="16" spans="1:256" ht="12.75">
      <c r="A16" s="247"/>
      <c r="B16" s="42" t="s">
        <v>20</v>
      </c>
      <c r="C16" s="101">
        <v>16667</v>
      </c>
      <c r="D16" s="101">
        <v>26728</v>
      </c>
      <c r="E16" s="102">
        <v>60.36479270414592</v>
      </c>
      <c r="F16" s="102">
        <v>3.2045540924366622</v>
      </c>
      <c r="G16" s="102">
        <v>45.26</v>
      </c>
      <c r="H16" s="101">
        <v>13500</v>
      </c>
      <c r="I16" s="101">
        <v>20838</v>
      </c>
      <c r="J16" s="102">
        <v>54.355555555555554</v>
      </c>
      <c r="K16" s="190"/>
      <c r="L16" s="35"/>
      <c r="M16" s="37"/>
      <c r="N16" s="37"/>
      <c r="IV16" s="190"/>
    </row>
    <row r="17" spans="1:256" s="8" customFormat="1" ht="12.75">
      <c r="A17" s="248"/>
      <c r="B17" s="43" t="s">
        <v>16</v>
      </c>
      <c r="C17" s="103">
        <v>135540</v>
      </c>
      <c r="D17" s="103">
        <v>191565</v>
      </c>
      <c r="E17" s="104">
        <v>41.33466135458168</v>
      </c>
      <c r="F17" s="104">
        <v>22.967689491081607</v>
      </c>
      <c r="G17" s="104">
        <v>43.34</v>
      </c>
      <c r="H17" s="103">
        <v>90616</v>
      </c>
      <c r="I17" s="103">
        <v>120590</v>
      </c>
      <c r="J17" s="104">
        <v>33.07804361260705</v>
      </c>
      <c r="K17" s="190"/>
      <c r="L17" s="35"/>
      <c r="M17" s="37"/>
      <c r="N17" s="37"/>
      <c r="O17" s="38"/>
      <c r="IV17" s="190"/>
    </row>
    <row r="18" spans="1:256" ht="12.75">
      <c r="A18" s="243" t="s">
        <v>146</v>
      </c>
      <c r="B18" s="44" t="s">
        <v>25</v>
      </c>
      <c r="C18" s="97">
        <v>34602</v>
      </c>
      <c r="D18" s="97">
        <v>43062</v>
      </c>
      <c r="E18" s="98">
        <v>24.449453788798337</v>
      </c>
      <c r="F18" s="98">
        <v>5.16291934781905</v>
      </c>
      <c r="G18" s="98">
        <v>44.68</v>
      </c>
      <c r="H18" s="97">
        <v>34199</v>
      </c>
      <c r="I18" s="97">
        <v>42556</v>
      </c>
      <c r="J18" s="98">
        <v>24.436387028860494</v>
      </c>
      <c r="K18" s="190"/>
      <c r="L18" s="35"/>
      <c r="M18" s="36"/>
      <c r="N18" s="36"/>
      <c r="IV18" s="190"/>
    </row>
    <row r="19" spans="1:256" ht="12.75">
      <c r="A19" s="244"/>
      <c r="B19" s="44" t="s">
        <v>155</v>
      </c>
      <c r="C19" s="97">
        <v>0</v>
      </c>
      <c r="D19" s="97">
        <v>2332</v>
      </c>
      <c r="E19" s="98" t="s">
        <v>156</v>
      </c>
      <c r="F19" s="98">
        <v>0.27959518645474024</v>
      </c>
      <c r="G19" s="98">
        <v>39.68</v>
      </c>
      <c r="H19" s="97">
        <v>0</v>
      </c>
      <c r="I19" s="97">
        <v>2316</v>
      </c>
      <c r="J19" s="98" t="s">
        <v>156</v>
      </c>
      <c r="K19" s="190"/>
      <c r="L19" s="35"/>
      <c r="M19" s="36"/>
      <c r="N19" s="36"/>
      <c r="IV19" s="190"/>
    </row>
    <row r="20" spans="1:256" ht="12.75">
      <c r="A20" s="244"/>
      <c r="B20" s="44" t="s">
        <v>20</v>
      </c>
      <c r="C20" s="97">
        <v>44392</v>
      </c>
      <c r="D20" s="97">
        <v>73621</v>
      </c>
      <c r="E20" s="98">
        <v>65.84294467471616</v>
      </c>
      <c r="F20" s="98">
        <v>8.826791261571367</v>
      </c>
      <c r="G20" s="98">
        <v>54.8</v>
      </c>
      <c r="H20" s="97">
        <v>36662</v>
      </c>
      <c r="I20" s="97">
        <v>57762</v>
      </c>
      <c r="J20" s="98">
        <v>57.552779444656586</v>
      </c>
      <c r="K20" s="190"/>
      <c r="L20" s="35"/>
      <c r="M20" s="37"/>
      <c r="N20" s="37"/>
      <c r="IV20" s="190"/>
    </row>
    <row r="21" spans="1:256" s="8" customFormat="1" ht="12.75">
      <c r="A21" s="245"/>
      <c r="B21" s="46" t="s">
        <v>16</v>
      </c>
      <c r="C21" s="99">
        <v>78994</v>
      </c>
      <c r="D21" s="99">
        <v>119015</v>
      </c>
      <c r="E21" s="100">
        <v>50.663341519609084</v>
      </c>
      <c r="F21" s="100">
        <v>14.269305795845158</v>
      </c>
      <c r="G21" s="100">
        <v>50.82</v>
      </c>
      <c r="H21" s="99">
        <v>70861</v>
      </c>
      <c r="I21" s="99">
        <v>102634</v>
      </c>
      <c r="J21" s="100">
        <v>44.838486614639926</v>
      </c>
      <c r="K21" s="190"/>
      <c r="L21" s="35"/>
      <c r="M21" s="37"/>
      <c r="N21" s="37"/>
      <c r="O21" s="38"/>
      <c r="IV21" s="190"/>
    </row>
    <row r="22" spans="1:256" ht="12.75">
      <c r="A22" s="246" t="s">
        <v>147</v>
      </c>
      <c r="B22" s="42" t="s">
        <v>26</v>
      </c>
      <c r="C22" s="101">
        <v>27185</v>
      </c>
      <c r="D22" s="101">
        <v>29950</v>
      </c>
      <c r="E22" s="102">
        <v>10.171050211513702</v>
      </c>
      <c r="F22" s="102">
        <v>3.590855846620699</v>
      </c>
      <c r="G22" s="102">
        <v>19.94</v>
      </c>
      <c r="H22" s="101">
        <v>10184</v>
      </c>
      <c r="I22" s="101">
        <v>13130</v>
      </c>
      <c r="J22" s="102">
        <v>28.927729772191675</v>
      </c>
      <c r="K22" s="190"/>
      <c r="L22" s="35"/>
      <c r="M22" s="37"/>
      <c r="N22" s="37"/>
      <c r="IV22" s="190"/>
    </row>
    <row r="23" spans="1:256" ht="12.75">
      <c r="A23" s="247"/>
      <c r="B23" s="42" t="s">
        <v>27</v>
      </c>
      <c r="C23" s="101">
        <v>28185</v>
      </c>
      <c r="D23" s="101">
        <v>39593</v>
      </c>
      <c r="E23" s="102">
        <v>40.47543019336526</v>
      </c>
      <c r="F23" s="102">
        <v>4.7470035237146355</v>
      </c>
      <c r="G23" s="102">
        <v>54.98</v>
      </c>
      <c r="H23" s="101">
        <v>19702</v>
      </c>
      <c r="I23" s="101">
        <v>28293</v>
      </c>
      <c r="J23" s="102">
        <v>43.60471018170744</v>
      </c>
      <c r="K23" s="190"/>
      <c r="L23" s="35"/>
      <c r="M23" s="36"/>
      <c r="N23" s="36"/>
      <c r="IV23" s="190"/>
    </row>
    <row r="24" spans="1:256" ht="12.75">
      <c r="A24" s="247"/>
      <c r="B24" s="42" t="s">
        <v>20</v>
      </c>
      <c r="C24" s="101">
        <v>53427</v>
      </c>
      <c r="D24" s="101">
        <v>99506</v>
      </c>
      <c r="E24" s="102">
        <v>86.24665431336216</v>
      </c>
      <c r="F24" s="102">
        <v>11.930273852215</v>
      </c>
      <c r="G24" s="102">
        <v>52.96</v>
      </c>
      <c r="H24" s="101">
        <v>38913</v>
      </c>
      <c r="I24" s="101">
        <v>63916</v>
      </c>
      <c r="J24" s="102">
        <v>64.2535913447948</v>
      </c>
      <c r="K24" s="190"/>
      <c r="L24" s="35"/>
      <c r="M24" s="37"/>
      <c r="N24" s="37"/>
      <c r="IV24" s="190"/>
    </row>
    <row r="25" spans="1:256" s="8" customFormat="1" ht="12.75">
      <c r="A25" s="248"/>
      <c r="B25" s="43" t="s">
        <v>16</v>
      </c>
      <c r="C25" s="103">
        <v>108797</v>
      </c>
      <c r="D25" s="103">
        <v>169049</v>
      </c>
      <c r="E25" s="104">
        <v>55.380203498258226</v>
      </c>
      <c r="F25" s="104">
        <v>20.268133222550336</v>
      </c>
      <c r="G25" s="104">
        <v>47.59</v>
      </c>
      <c r="H25" s="103">
        <v>68799</v>
      </c>
      <c r="I25" s="103">
        <v>105339</v>
      </c>
      <c r="J25" s="104">
        <v>53.11123708193433</v>
      </c>
      <c r="K25" s="190"/>
      <c r="L25" s="35"/>
      <c r="M25" s="37"/>
      <c r="N25" s="37"/>
      <c r="O25" s="38"/>
      <c r="IV25" s="190"/>
    </row>
    <row r="26" spans="1:256" s="8" customFormat="1" ht="12.75">
      <c r="A26" s="241" t="s">
        <v>28</v>
      </c>
      <c r="B26" s="242"/>
      <c r="C26" s="105">
        <v>323331</v>
      </c>
      <c r="D26" s="105">
        <v>479629</v>
      </c>
      <c r="E26" s="209">
        <v>48.33993647376837</v>
      </c>
      <c r="F26" s="209">
        <v>57.505128509477096</v>
      </c>
      <c r="G26" s="209">
        <v>46.69</v>
      </c>
      <c r="H26" s="105">
        <v>230276</v>
      </c>
      <c r="I26" s="105">
        <v>328563</v>
      </c>
      <c r="J26" s="209">
        <v>42.682259549410276</v>
      </c>
      <c r="K26" s="190"/>
      <c r="L26" s="35"/>
      <c r="M26" s="37"/>
      <c r="N26" s="37"/>
      <c r="O26" s="38"/>
      <c r="IV26" s="190"/>
    </row>
    <row r="27" spans="1:256" s="8" customFormat="1" ht="12.75">
      <c r="A27" s="239" t="s">
        <v>16</v>
      </c>
      <c r="B27" s="240"/>
      <c r="C27" s="106">
        <v>629635</v>
      </c>
      <c r="D27" s="106">
        <f>D13+D26</f>
        <v>834063</v>
      </c>
      <c r="E27" s="107">
        <v>32.46769954020981</v>
      </c>
      <c r="F27" s="107">
        <v>100</v>
      </c>
      <c r="G27" s="107">
        <v>40.35</v>
      </c>
      <c r="H27" s="106">
        <v>406892</v>
      </c>
      <c r="I27" s="106">
        <v>543564</v>
      </c>
      <c r="J27" s="107">
        <v>33.58925710016417</v>
      </c>
      <c r="K27" s="190" t="s">
        <v>124</v>
      </c>
      <c r="L27" s="35"/>
      <c r="M27" s="36"/>
      <c r="N27" s="36"/>
      <c r="O27" s="38"/>
      <c r="IV27" s="190"/>
    </row>
    <row r="28" spans="1:14" ht="12.75">
      <c r="A28" s="58" t="s">
        <v>186</v>
      </c>
      <c r="B28" s="58"/>
      <c r="C28" s="58"/>
      <c r="D28" s="58"/>
      <c r="E28" s="58"/>
      <c r="J28" s="66"/>
      <c r="K28" s="190"/>
      <c r="L28" s="39"/>
      <c r="M28" s="36"/>
      <c r="N28" s="36"/>
    </row>
    <row r="29" spans="1:11" ht="12.75">
      <c r="A29" s="108" t="s">
        <v>195</v>
      </c>
      <c r="D29" s="32"/>
      <c r="E29" s="9" t="s">
        <v>124</v>
      </c>
      <c r="F29" s="32"/>
      <c r="I29" s="32"/>
      <c r="K29" s="190"/>
    </row>
    <row r="30" spans="1:11" ht="12.75">
      <c r="A30" s="55" t="s">
        <v>194</v>
      </c>
      <c r="B30" s="58"/>
      <c r="C30" s="32"/>
      <c r="D30" s="32"/>
      <c r="E30" s="32"/>
      <c r="K30" s="190"/>
    </row>
    <row r="31" spans="1:3" s="53" customFormat="1" ht="23.25">
      <c r="A31" s="56" t="s">
        <v>196</v>
      </c>
      <c r="B31" s="58"/>
      <c r="C31" s="58"/>
    </row>
    <row r="32" ht="12.75"/>
    <row r="33" ht="12.75" hidden="1"/>
    <row r="34" spans="3:6" ht="12.75" hidden="1">
      <c r="C34" s="40"/>
      <c r="D34" s="40"/>
      <c r="E34" s="41"/>
      <c r="F34" s="40"/>
    </row>
    <row r="35" ht="12.75" hidden="1">
      <c r="C35" s="32"/>
    </row>
  </sheetData>
  <sheetProtection/>
  <mergeCells count="14">
    <mergeCell ref="A27:B27"/>
    <mergeCell ref="A26:B26"/>
    <mergeCell ref="A5:A8"/>
    <mergeCell ref="A9:A12"/>
    <mergeCell ref="A13:B13"/>
    <mergeCell ref="A14:A17"/>
    <mergeCell ref="A18:A21"/>
    <mergeCell ref="A22:A25"/>
    <mergeCell ref="F3:F4"/>
    <mergeCell ref="G3:G4"/>
    <mergeCell ref="A3:A4"/>
    <mergeCell ref="B3:B4"/>
    <mergeCell ref="C3:E3"/>
    <mergeCell ref="H3:J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9" sqref="A19"/>
    </sheetView>
  </sheetViews>
  <sheetFormatPr defaultColWidth="0" defaultRowHeight="12.75" zeroHeight="1"/>
  <cols>
    <col min="1" max="1" width="44.00390625" style="3" customWidth="1"/>
    <col min="2" max="2" width="13.8515625" style="3" customWidth="1"/>
    <col min="3" max="3" width="17.8515625" style="3" customWidth="1"/>
    <col min="4" max="6" width="19.57421875" style="3" customWidth="1"/>
    <col min="7" max="11" width="0" style="3" hidden="1" customWidth="1"/>
    <col min="12" max="16384" width="11.421875" style="3" hidden="1" customWidth="1"/>
  </cols>
  <sheetData>
    <row r="1" spans="1:5" ht="12.75">
      <c r="A1" s="261" t="s">
        <v>184</v>
      </c>
      <c r="B1" s="261"/>
      <c r="C1" s="261"/>
      <c r="D1" s="261"/>
      <c r="E1" s="261"/>
    </row>
    <row r="2" ht="12.75"/>
    <row r="3" spans="1:6" s="4" customFormat="1" ht="87" customHeight="1">
      <c r="A3" s="47"/>
      <c r="B3" s="48"/>
      <c r="C3" s="187" t="s">
        <v>187</v>
      </c>
      <c r="D3" s="188" t="s">
        <v>126</v>
      </c>
      <c r="E3" s="188" t="s">
        <v>127</v>
      </c>
      <c r="F3" s="188" t="s">
        <v>185</v>
      </c>
    </row>
    <row r="4" spans="1:6" s="4" customFormat="1" ht="12.75">
      <c r="A4" s="251" t="s">
        <v>82</v>
      </c>
      <c r="B4" s="252"/>
      <c r="C4" s="210">
        <v>49771</v>
      </c>
      <c r="D4" s="215">
        <v>9.15641948326232</v>
      </c>
      <c r="E4" s="215">
        <v>23.06873</v>
      </c>
      <c r="F4" s="215">
        <v>0.1</v>
      </c>
    </row>
    <row r="5" spans="1:6" s="4" customFormat="1" ht="12.75">
      <c r="A5" s="255" t="s">
        <v>100</v>
      </c>
      <c r="B5" s="262"/>
      <c r="C5" s="211">
        <v>47648</v>
      </c>
      <c r="D5" s="216">
        <v>8.76584909964604</v>
      </c>
      <c r="E5" s="216">
        <v>22.11199</v>
      </c>
      <c r="F5" s="216">
        <v>0</v>
      </c>
    </row>
    <row r="6" spans="1:6" s="4" customFormat="1" ht="12.75">
      <c r="A6" s="257" t="s">
        <v>83</v>
      </c>
      <c r="B6" s="258"/>
      <c r="C6" s="212">
        <v>55977</v>
      </c>
      <c r="D6" s="217">
        <v>10.298143364902753</v>
      </c>
      <c r="E6" s="217">
        <v>9.734373</v>
      </c>
      <c r="F6" s="217">
        <v>10.7</v>
      </c>
    </row>
    <row r="7" spans="1:6" s="4" customFormat="1" ht="12.75">
      <c r="A7" s="251" t="s">
        <v>84</v>
      </c>
      <c r="B7" s="252"/>
      <c r="C7" s="210">
        <v>130697</v>
      </c>
      <c r="D7" s="215">
        <v>24.04445474681914</v>
      </c>
      <c r="E7" s="215">
        <v>41.79934</v>
      </c>
      <c r="F7" s="215">
        <v>12.4</v>
      </c>
    </row>
    <row r="8" spans="1:6" s="4" customFormat="1" ht="12.75">
      <c r="A8" s="255" t="s">
        <v>60</v>
      </c>
      <c r="B8" s="256"/>
      <c r="C8" s="211">
        <v>51616</v>
      </c>
      <c r="D8" s="216">
        <v>9.49584593534524</v>
      </c>
      <c r="E8" s="216">
        <v>23.4585</v>
      </c>
      <c r="F8" s="216">
        <v>0.4</v>
      </c>
    </row>
    <row r="9" spans="1:6" s="4" customFormat="1" ht="12.75">
      <c r="A9" s="255" t="s">
        <v>90</v>
      </c>
      <c r="B9" s="256"/>
      <c r="C9" s="211">
        <v>59516</v>
      </c>
      <c r="D9" s="216">
        <v>10.949216651581047</v>
      </c>
      <c r="E9" s="216">
        <v>13.2925</v>
      </c>
      <c r="F9" s="216">
        <v>9.4</v>
      </c>
    </row>
    <row r="10" spans="1:6" s="4" customFormat="1" ht="12.75">
      <c r="A10" s="257" t="s">
        <v>101</v>
      </c>
      <c r="B10" s="258"/>
      <c r="C10" s="212">
        <v>191930</v>
      </c>
      <c r="D10" s="217">
        <v>35.30954956546055</v>
      </c>
      <c r="E10" s="217">
        <v>4.880442</v>
      </c>
      <c r="F10" s="217">
        <v>55.2</v>
      </c>
    </row>
    <row r="11" spans="1:6" s="4" customFormat="1" ht="12.75">
      <c r="A11" s="259" t="s">
        <v>61</v>
      </c>
      <c r="B11" s="260"/>
      <c r="C11" s="213">
        <v>57559</v>
      </c>
      <c r="D11" s="218">
        <v>10.589185450103392</v>
      </c>
      <c r="E11" s="218">
        <v>1.974875</v>
      </c>
      <c r="F11" s="218">
        <v>1.974875</v>
      </c>
    </row>
    <row r="12" spans="1:6" s="4" customFormat="1" ht="12.75">
      <c r="A12" s="257" t="s">
        <v>138</v>
      </c>
      <c r="B12" s="258"/>
      <c r="C12" s="212">
        <v>46236</v>
      </c>
      <c r="D12" s="217">
        <v>8.506082080490982</v>
      </c>
      <c r="E12" s="217">
        <v>10.25928</v>
      </c>
      <c r="F12" s="217">
        <v>7.4</v>
      </c>
    </row>
    <row r="13" spans="1:6" s="4" customFormat="1" ht="12.75">
      <c r="A13" s="251" t="s">
        <v>81</v>
      </c>
      <c r="B13" s="252"/>
      <c r="C13" s="210">
        <v>68953</v>
      </c>
      <c r="D13" s="215">
        <v>12.685350759064251</v>
      </c>
      <c r="E13" s="215">
        <v>10.26414</v>
      </c>
      <c r="F13" s="215">
        <v>14.3</v>
      </c>
    </row>
    <row r="14" spans="1:6" s="4" customFormat="1" ht="12.75">
      <c r="A14" s="253" t="s">
        <v>16</v>
      </c>
      <c r="B14" s="254"/>
      <c r="C14" s="214">
        <v>543564</v>
      </c>
      <c r="D14" s="219">
        <v>100</v>
      </c>
      <c r="E14" s="219">
        <v>100</v>
      </c>
      <c r="F14" s="219">
        <v>100</v>
      </c>
    </row>
    <row r="15" spans="2:6" s="4" customFormat="1" ht="14.25" customHeight="1">
      <c r="B15" s="7"/>
      <c r="C15" s="189"/>
      <c r="D15" s="189"/>
      <c r="E15" s="7"/>
      <c r="F15" s="7"/>
    </row>
    <row r="16" spans="1:6" s="4" customFormat="1" ht="14.25" customHeight="1">
      <c r="A16" s="75" t="s">
        <v>131</v>
      </c>
      <c r="B16" s="7"/>
      <c r="C16" s="7"/>
      <c r="D16" s="7"/>
      <c r="E16" s="191"/>
      <c r="F16" s="191"/>
    </row>
    <row r="17" s="4" customFormat="1" ht="12.75">
      <c r="A17" s="67" t="s">
        <v>198</v>
      </c>
    </row>
    <row r="18" spans="1:3" s="53" customFormat="1" ht="23.25">
      <c r="A18" s="56" t="s">
        <v>196</v>
      </c>
      <c r="B18" s="58"/>
      <c r="C18" s="58"/>
    </row>
    <row r="19" ht="12.75"/>
    <row r="20" ht="12.75"/>
  </sheetData>
  <sheetProtection/>
  <mergeCells count="12">
    <mergeCell ref="A1:E1"/>
    <mergeCell ref="A4:B4"/>
    <mergeCell ref="A6:B6"/>
    <mergeCell ref="A5:B5"/>
    <mergeCell ref="A13:B13"/>
    <mergeCell ref="A14:B14"/>
    <mergeCell ref="A7:B7"/>
    <mergeCell ref="A8:B8"/>
    <mergeCell ref="A9:B9"/>
    <mergeCell ref="A10:B10"/>
    <mergeCell ref="A11:B11"/>
    <mergeCell ref="A12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115" zoomScaleNormal="115" zoomScalePageLayoutView="0" workbookViewId="0" topLeftCell="A1">
      <selection activeCell="D27" sqref="D27"/>
    </sheetView>
  </sheetViews>
  <sheetFormatPr defaultColWidth="0" defaultRowHeight="12.75" zeroHeight="1"/>
  <cols>
    <col min="1" max="4" width="31.8515625" style="1" customWidth="1"/>
    <col min="5" max="5" width="15.28125" style="1" customWidth="1"/>
    <col min="6" max="8" width="11.421875" style="1" customWidth="1"/>
    <col min="9" max="16384" width="0" style="1" hidden="1" customWidth="1"/>
  </cols>
  <sheetData>
    <row r="1" spans="1:7" ht="12.75">
      <c r="A1" s="263" t="s">
        <v>171</v>
      </c>
      <c r="B1" s="263"/>
      <c r="C1" s="173"/>
      <c r="D1" s="2"/>
      <c r="E1" s="2"/>
      <c r="F1" s="2"/>
      <c r="G1" s="2"/>
    </row>
    <row r="2" ht="12.75"/>
    <row r="3" ht="12.75"/>
    <row r="4" ht="12.75"/>
    <row r="5" ht="12.75"/>
    <row r="6" ht="22.5" customHeight="1"/>
    <row r="7" ht="12.75"/>
    <row r="8" ht="12.75"/>
    <row r="9" ht="40.5" customHeight="1"/>
    <row r="10" ht="12.75"/>
    <row r="11" ht="12.75"/>
    <row r="12" ht="12.75"/>
    <row r="13" ht="55.5" customHeight="1"/>
    <row r="14" ht="12.75"/>
    <row r="15" ht="12.75"/>
    <row r="16" ht="12.75"/>
    <row r="17" spans="2:3" ht="27" customHeight="1">
      <c r="B17" s="51">
        <v>2021</v>
      </c>
      <c r="C17" s="51" t="s">
        <v>125</v>
      </c>
    </row>
    <row r="18" spans="1:5" ht="12.75">
      <c r="A18" s="52">
        <v>1</v>
      </c>
      <c r="B18" s="49">
        <v>563400</v>
      </c>
      <c r="C18" s="186">
        <v>64.16856492027335</v>
      </c>
      <c r="D18" s="52" t="s">
        <v>62</v>
      </c>
      <c r="E18" s="185"/>
    </row>
    <row r="19" spans="1:5" ht="22.5" customHeight="1">
      <c r="A19" s="52">
        <v>2</v>
      </c>
      <c r="B19" s="49">
        <v>236100</v>
      </c>
      <c r="C19" s="186">
        <v>26.890660592255127</v>
      </c>
      <c r="D19" s="52" t="s">
        <v>63</v>
      </c>
      <c r="E19" s="185"/>
    </row>
    <row r="20" spans="1:5" ht="12.75">
      <c r="A20" s="52">
        <v>3</v>
      </c>
      <c r="B20" s="49">
        <v>47100</v>
      </c>
      <c r="C20" s="186">
        <v>5.364464692482915</v>
      </c>
      <c r="D20" s="52" t="s">
        <v>64</v>
      </c>
      <c r="E20" s="185"/>
    </row>
    <row r="21" spans="1:5" ht="12.75">
      <c r="A21" s="52">
        <v>4</v>
      </c>
      <c r="B21" s="49">
        <v>18700</v>
      </c>
      <c r="C21" s="186">
        <v>2.129840546697039</v>
      </c>
      <c r="D21" s="52" t="s">
        <v>65</v>
      </c>
      <c r="E21" s="185"/>
    </row>
    <row r="22" spans="1:5" ht="15">
      <c r="A22" s="52">
        <v>5</v>
      </c>
      <c r="B22" s="49">
        <v>12600</v>
      </c>
      <c r="C22" s="186">
        <v>1.4350797266514808</v>
      </c>
      <c r="D22" s="52" t="s">
        <v>188</v>
      </c>
      <c r="E22" s="185"/>
    </row>
    <row r="23" spans="1:5" ht="12.75">
      <c r="A23" s="52" t="s">
        <v>16</v>
      </c>
      <c r="B23" s="50">
        <v>878000</v>
      </c>
      <c r="C23" s="186">
        <v>100</v>
      </c>
      <c r="D23" s="52" t="s">
        <v>16</v>
      </c>
      <c r="E23" s="185"/>
    </row>
    <row r="24" ht="12.75">
      <c r="A24" s="1" t="s">
        <v>189</v>
      </c>
    </row>
    <row r="25" ht="12.75">
      <c r="A25" s="1" t="s">
        <v>190</v>
      </c>
    </row>
    <row r="26" ht="12.75">
      <c r="A26" s="229" t="s">
        <v>191</v>
      </c>
    </row>
    <row r="27" spans="1:3" s="53" customFormat="1" ht="18.75" customHeight="1">
      <c r="A27" s="56" t="s">
        <v>196</v>
      </c>
      <c r="B27" s="58"/>
      <c r="C27" s="58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C15" sqref="C15"/>
    </sheetView>
  </sheetViews>
  <sheetFormatPr defaultColWidth="0" defaultRowHeight="12.75" zeroHeight="1"/>
  <cols>
    <col min="1" max="1" width="24.421875" style="3" customWidth="1"/>
    <col min="2" max="5" width="16.57421875" style="3" customWidth="1"/>
    <col min="6" max="6" width="14.421875" style="3" customWidth="1"/>
    <col min="7" max="16384" width="11.421875" style="3" hidden="1" customWidth="1"/>
  </cols>
  <sheetData>
    <row r="1" spans="1:3" ht="12.75">
      <c r="A1" s="108" t="s">
        <v>157</v>
      </c>
      <c r="B1" s="55"/>
      <c r="C1" s="55"/>
    </row>
    <row r="2" ht="12.75"/>
    <row r="3" spans="1:6" ht="24">
      <c r="A3" s="30"/>
      <c r="B3" s="59" t="s">
        <v>86</v>
      </c>
      <c r="C3" s="59" t="s">
        <v>87</v>
      </c>
      <c r="D3" s="59" t="s">
        <v>88</v>
      </c>
      <c r="E3" s="59" t="s">
        <v>192</v>
      </c>
      <c r="F3" s="6"/>
    </row>
    <row r="4" spans="1:6" ht="12.75">
      <c r="A4" s="60" t="s">
        <v>153</v>
      </c>
      <c r="B4" s="109">
        <v>13454</v>
      </c>
      <c r="C4" s="220">
        <v>204575</v>
      </c>
      <c r="D4" s="223">
        <v>6.5765611633875105</v>
      </c>
      <c r="E4" s="110">
        <v>6.837131739855476</v>
      </c>
      <c r="F4" s="207"/>
    </row>
    <row r="5" spans="1:6" ht="12.75">
      <c r="A5" s="61" t="s">
        <v>60</v>
      </c>
      <c r="B5" s="111">
        <v>12294</v>
      </c>
      <c r="C5" s="221">
        <v>173683</v>
      </c>
      <c r="D5" s="224">
        <v>7.078412970757069</v>
      </c>
      <c r="E5" s="112">
        <v>5.310947404488607</v>
      </c>
      <c r="F5" s="208"/>
    </row>
    <row r="6" spans="1:6" ht="12.75">
      <c r="A6" s="62" t="s">
        <v>154</v>
      </c>
      <c r="B6" s="113">
        <v>16546</v>
      </c>
      <c r="C6" s="222">
        <v>149859</v>
      </c>
      <c r="D6" s="225">
        <v>11.041045249200916</v>
      </c>
      <c r="E6" s="114">
        <v>18.694404591104735</v>
      </c>
      <c r="F6" s="207"/>
    </row>
    <row r="7" spans="1:6" ht="12.75">
      <c r="A7" s="61" t="s">
        <v>89</v>
      </c>
      <c r="B7" s="111">
        <v>3768</v>
      </c>
      <c r="C7" s="221">
        <v>47584</v>
      </c>
      <c r="D7" s="224">
        <v>7.918628110289173</v>
      </c>
      <c r="E7" s="112">
        <v>-2.936630602782071</v>
      </c>
      <c r="F7" s="208"/>
    </row>
    <row r="8" spans="1:6" ht="12.75">
      <c r="A8" s="61" t="s">
        <v>90</v>
      </c>
      <c r="B8" s="111">
        <v>11667</v>
      </c>
      <c r="C8" s="221">
        <v>64720</v>
      </c>
      <c r="D8" s="224">
        <v>18.026885043263288</v>
      </c>
      <c r="E8" s="112">
        <v>26.184295911745618</v>
      </c>
      <c r="F8" s="208"/>
    </row>
    <row r="9" spans="1:6" ht="12.75">
      <c r="A9" s="62" t="s">
        <v>144</v>
      </c>
      <c r="B9" s="113">
        <v>24628</v>
      </c>
      <c r="C9" s="222">
        <v>191565</v>
      </c>
      <c r="D9" s="225">
        <v>12.856210685668051</v>
      </c>
      <c r="E9" s="114">
        <v>21.932864640063375</v>
      </c>
      <c r="F9" s="207"/>
    </row>
    <row r="10" spans="1:6" ht="12.75">
      <c r="A10" s="61" t="s">
        <v>61</v>
      </c>
      <c r="B10" s="111">
        <v>24219</v>
      </c>
      <c r="C10" s="111">
        <v>156824</v>
      </c>
      <c r="D10" s="112">
        <v>15.44342702647554</v>
      </c>
      <c r="E10" s="112">
        <v>21.4715618417093</v>
      </c>
      <c r="F10" s="208"/>
    </row>
    <row r="11" spans="1:6" ht="12.75">
      <c r="A11" s="63" t="s">
        <v>166</v>
      </c>
      <c r="B11" s="115">
        <f>846+1102</f>
        <v>1948</v>
      </c>
      <c r="C11" s="115">
        <v>288064</v>
      </c>
      <c r="D11" s="116">
        <v>0.676238613641413</v>
      </c>
      <c r="E11" s="116">
        <v>40.447007930785865</v>
      </c>
      <c r="F11" s="207"/>
    </row>
    <row r="12" spans="1:6" ht="12.75">
      <c r="A12" s="64" t="s">
        <v>16</v>
      </c>
      <c r="B12" s="117">
        <v>56576</v>
      </c>
      <c r="C12" s="117">
        <v>834063</v>
      </c>
      <c r="D12" s="118">
        <v>6.783180647025465</v>
      </c>
      <c r="E12" s="118">
        <v>17.577621680036575</v>
      </c>
      <c r="F12" s="207"/>
    </row>
    <row r="13" spans="2:3" ht="12.75">
      <c r="B13" s="193"/>
      <c r="C13" s="193"/>
    </row>
    <row r="14" spans="1:3" ht="12.75">
      <c r="A14" s="55" t="s">
        <v>131</v>
      </c>
      <c r="B14" s="55"/>
      <c r="C14" s="192"/>
    </row>
    <row r="15" spans="1:4" ht="12.75">
      <c r="A15" s="55" t="s">
        <v>194</v>
      </c>
      <c r="B15" s="55"/>
      <c r="C15" s="207"/>
      <c r="D15" s="5"/>
    </row>
    <row r="16" spans="1:3" ht="12.75">
      <c r="A16" s="56" t="s">
        <v>196</v>
      </c>
      <c r="B16" s="55"/>
      <c r="C16" s="55"/>
    </row>
    <row r="17" ht="12.7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zoomScale="80" zoomScaleNormal="80" zoomScalePageLayoutView="0" workbookViewId="0" topLeftCell="A1">
      <pane ySplit="5" topLeftCell="A6" activePane="bottomLeft" state="frozen"/>
      <selection pane="topLeft" activeCell="B1" sqref="B1"/>
      <selection pane="bottomLeft" activeCell="E53" sqref="E53"/>
    </sheetView>
  </sheetViews>
  <sheetFormatPr defaultColWidth="0" defaultRowHeight="12.75"/>
  <cols>
    <col min="1" max="1" width="32.00390625" style="14" customWidth="1"/>
    <col min="2" max="2" width="18.421875" style="9" bestFit="1" customWidth="1"/>
    <col min="3" max="13" width="21.57421875" style="9" customWidth="1"/>
    <col min="14" max="14" width="11.421875" style="9" customWidth="1"/>
    <col min="15" max="16384" width="11.421875" style="9" hidden="1" customWidth="1"/>
  </cols>
  <sheetData>
    <row r="1" spans="1:4" ht="12.75">
      <c r="A1" s="91" t="s">
        <v>128</v>
      </c>
      <c r="B1" s="58"/>
      <c r="C1" s="58"/>
      <c r="D1" s="58"/>
    </row>
    <row r="2" ht="12.75">
      <c r="A2" s="9"/>
    </row>
    <row r="3" ht="12.75">
      <c r="A3" s="9"/>
    </row>
    <row r="4" spans="1:13" ht="28.5" customHeight="1">
      <c r="A4" s="270" t="s">
        <v>116</v>
      </c>
      <c r="B4" s="272" t="s">
        <v>117</v>
      </c>
      <c r="C4" s="274" t="s">
        <v>135</v>
      </c>
      <c r="D4" s="275"/>
      <c r="E4" s="276"/>
      <c r="F4" s="274" t="s">
        <v>159</v>
      </c>
      <c r="G4" s="275"/>
      <c r="H4" s="275"/>
      <c r="I4" s="275"/>
      <c r="J4" s="277"/>
      <c r="K4" s="267" t="s">
        <v>158</v>
      </c>
      <c r="L4" s="268"/>
      <c r="M4" s="269"/>
    </row>
    <row r="5" spans="1:13" ht="54.75" customHeight="1">
      <c r="A5" s="271"/>
      <c r="B5" s="273"/>
      <c r="C5" s="161" t="s">
        <v>16</v>
      </c>
      <c r="D5" s="163" t="s">
        <v>162</v>
      </c>
      <c r="E5" s="163" t="s">
        <v>163</v>
      </c>
      <c r="F5" s="162" t="s">
        <v>16</v>
      </c>
      <c r="G5" s="163" t="s">
        <v>162</v>
      </c>
      <c r="H5" s="163" t="s">
        <v>163</v>
      </c>
      <c r="I5" s="164" t="s">
        <v>59</v>
      </c>
      <c r="J5" s="165" t="s">
        <v>137</v>
      </c>
      <c r="K5" s="162" t="s">
        <v>16</v>
      </c>
      <c r="L5" s="163" t="s">
        <v>162</v>
      </c>
      <c r="M5" s="163" t="s">
        <v>163</v>
      </c>
    </row>
    <row r="6" spans="1:14" s="66" customFormat="1" ht="12.75">
      <c r="A6" s="28" t="s">
        <v>118</v>
      </c>
      <c r="B6" s="171" t="s">
        <v>31</v>
      </c>
      <c r="C6" s="181">
        <v>11782</v>
      </c>
      <c r="D6" s="184">
        <v>7203</v>
      </c>
      <c r="E6" s="184">
        <v>4579</v>
      </c>
      <c r="F6" s="181">
        <v>14116</v>
      </c>
      <c r="G6" s="184">
        <v>8252</v>
      </c>
      <c r="H6" s="184">
        <v>5864</v>
      </c>
      <c r="I6" s="183">
        <v>41.541513176537265</v>
      </c>
      <c r="J6" s="183">
        <v>6.4949793381390215</v>
      </c>
      <c r="K6" s="183">
        <v>19.80987947716856</v>
      </c>
      <c r="L6" s="183">
        <v>14.563376370956545</v>
      </c>
      <c r="M6" s="183">
        <v>28.062895828783578</v>
      </c>
      <c r="N6" s="198"/>
    </row>
    <row r="7" spans="1:14" s="66" customFormat="1" ht="12.75">
      <c r="A7" s="28"/>
      <c r="B7" s="171" t="s">
        <v>51</v>
      </c>
      <c r="C7" s="181">
        <v>30071</v>
      </c>
      <c r="D7" s="184">
        <v>16375</v>
      </c>
      <c r="E7" s="184">
        <v>13696</v>
      </c>
      <c r="F7" s="181">
        <v>35922</v>
      </c>
      <c r="G7" s="184">
        <v>18273</v>
      </c>
      <c r="H7" s="184">
        <v>17649</v>
      </c>
      <c r="I7" s="183">
        <v>49.13145147820277</v>
      </c>
      <c r="J7" s="183">
        <v>6.349059384613059</v>
      </c>
      <c r="K7" s="183">
        <v>19.45728442685644</v>
      </c>
      <c r="L7" s="183">
        <v>11.590839694656488</v>
      </c>
      <c r="M7" s="183">
        <v>28.86244158878505</v>
      </c>
      <c r="N7" s="198"/>
    </row>
    <row r="8" spans="1:14" s="66" customFormat="1" ht="12.75">
      <c r="A8" s="28"/>
      <c r="B8" s="171" t="s">
        <v>52</v>
      </c>
      <c r="C8" s="181">
        <v>39288</v>
      </c>
      <c r="D8" s="184">
        <v>15999</v>
      </c>
      <c r="E8" s="184">
        <v>23289</v>
      </c>
      <c r="F8" s="181">
        <v>52259</v>
      </c>
      <c r="G8" s="184">
        <v>18478</v>
      </c>
      <c r="H8" s="184">
        <v>33781</v>
      </c>
      <c r="I8" s="183">
        <v>64.6414971583842</v>
      </c>
      <c r="J8" s="183">
        <v>8.461478772502765</v>
      </c>
      <c r="K8" s="183">
        <v>33.01517002647118</v>
      </c>
      <c r="L8" s="183">
        <v>15.494718419901243</v>
      </c>
      <c r="M8" s="183">
        <v>45.05131177809266</v>
      </c>
      <c r="N8" s="198"/>
    </row>
    <row r="9" spans="1:14" ht="12.75">
      <c r="A9" s="28" t="s">
        <v>119</v>
      </c>
      <c r="B9" s="28"/>
      <c r="C9" s="106">
        <v>81141</v>
      </c>
      <c r="D9" s="119">
        <v>39577</v>
      </c>
      <c r="E9" s="119">
        <v>41564</v>
      </c>
      <c r="F9" s="106">
        <v>102297</v>
      </c>
      <c r="G9" s="119">
        <v>45003</v>
      </c>
      <c r="H9" s="119">
        <v>57294</v>
      </c>
      <c r="I9" s="120">
        <v>56.0075075515411</v>
      </c>
      <c r="J9" s="120">
        <v>7.314980470736236</v>
      </c>
      <c r="K9" s="120">
        <v>26.073131955484897</v>
      </c>
      <c r="L9" s="120">
        <v>13.709983070975568</v>
      </c>
      <c r="M9" s="120">
        <v>37.84525069771918</v>
      </c>
      <c r="N9" s="198"/>
    </row>
    <row r="10" spans="1:14" ht="12.75">
      <c r="A10" s="10" t="s">
        <v>69</v>
      </c>
      <c r="B10" s="169" t="s">
        <v>111</v>
      </c>
      <c r="C10" s="121">
        <v>10646</v>
      </c>
      <c r="D10" s="122">
        <v>6690</v>
      </c>
      <c r="E10" s="122">
        <v>3956</v>
      </c>
      <c r="F10" s="121">
        <v>13511</v>
      </c>
      <c r="G10" s="122">
        <v>7747</v>
      </c>
      <c r="H10" s="122">
        <v>5764</v>
      </c>
      <c r="I10" s="123">
        <v>42.66153504551847</v>
      </c>
      <c r="J10" s="123">
        <v>6.842193891131113</v>
      </c>
      <c r="K10" s="123">
        <v>26.911516062370843</v>
      </c>
      <c r="L10" s="123">
        <v>15.79970104633782</v>
      </c>
      <c r="M10" s="123">
        <v>45.70273003033367</v>
      </c>
      <c r="N10" s="198"/>
    </row>
    <row r="11" spans="1:14" ht="12.75">
      <c r="A11" s="10"/>
      <c r="B11" s="169" t="s">
        <v>32</v>
      </c>
      <c r="C11" s="121">
        <v>13044</v>
      </c>
      <c r="D11" s="122">
        <v>8752</v>
      </c>
      <c r="E11" s="122">
        <v>4292</v>
      </c>
      <c r="F11" s="121">
        <v>16819</v>
      </c>
      <c r="G11" s="122">
        <v>9901</v>
      </c>
      <c r="H11" s="122">
        <v>6918</v>
      </c>
      <c r="I11" s="123">
        <v>41.13205303525774</v>
      </c>
      <c r="J11" s="123">
        <v>6.603686131079294</v>
      </c>
      <c r="K11" s="123">
        <v>28.940509046304815</v>
      </c>
      <c r="L11" s="123">
        <v>13.128427787934186</v>
      </c>
      <c r="M11" s="123">
        <v>61.18359739049394</v>
      </c>
      <c r="N11" s="198"/>
    </row>
    <row r="12" spans="1:14" ht="12.75">
      <c r="A12" s="10" t="s">
        <v>120</v>
      </c>
      <c r="B12" s="10"/>
      <c r="C12" s="177">
        <v>23690</v>
      </c>
      <c r="D12" s="180">
        <v>15442</v>
      </c>
      <c r="E12" s="180">
        <v>8248</v>
      </c>
      <c r="F12" s="177">
        <v>30330</v>
      </c>
      <c r="G12" s="180">
        <v>17648</v>
      </c>
      <c r="H12" s="180">
        <v>12682</v>
      </c>
      <c r="I12" s="179">
        <v>41.81338608638312</v>
      </c>
      <c r="J12" s="179">
        <v>6.7078770333281925</v>
      </c>
      <c r="K12" s="179">
        <v>28.028704094554662</v>
      </c>
      <c r="L12" s="179">
        <v>14.285714285714285</v>
      </c>
      <c r="M12" s="179">
        <v>53.758486905916584</v>
      </c>
      <c r="N12" s="198"/>
    </row>
    <row r="13" spans="1:14" ht="12.75">
      <c r="A13" s="28" t="s">
        <v>33</v>
      </c>
      <c r="B13" s="170" t="s">
        <v>34</v>
      </c>
      <c r="C13" s="106">
        <v>29706</v>
      </c>
      <c r="D13" s="119">
        <v>16223</v>
      </c>
      <c r="E13" s="119">
        <v>13483</v>
      </c>
      <c r="F13" s="106">
        <v>39541</v>
      </c>
      <c r="G13" s="119">
        <v>19435</v>
      </c>
      <c r="H13" s="119">
        <v>20106</v>
      </c>
      <c r="I13" s="120">
        <v>50.848486381224554</v>
      </c>
      <c r="J13" s="120">
        <v>7.112358737425869</v>
      </c>
      <c r="K13" s="120">
        <v>33.107789672120106</v>
      </c>
      <c r="L13" s="120">
        <v>19.79905073044443</v>
      </c>
      <c r="M13" s="120">
        <v>49.12111547875102</v>
      </c>
      <c r="N13" s="198"/>
    </row>
    <row r="14" spans="1:14" ht="12.75">
      <c r="A14" s="10" t="s">
        <v>71</v>
      </c>
      <c r="B14" s="169" t="s">
        <v>110</v>
      </c>
      <c r="C14" s="177">
        <v>23757</v>
      </c>
      <c r="D14" s="180">
        <v>13850</v>
      </c>
      <c r="E14" s="180">
        <v>9907</v>
      </c>
      <c r="F14" s="177">
        <v>28212</v>
      </c>
      <c r="G14" s="180">
        <v>14967</v>
      </c>
      <c r="H14" s="180">
        <v>13245</v>
      </c>
      <c r="I14" s="179">
        <v>46.948107188430455</v>
      </c>
      <c r="J14" s="179">
        <v>6.863922982088309</v>
      </c>
      <c r="K14" s="179">
        <v>18.752367723197374</v>
      </c>
      <c r="L14" s="179">
        <v>8.064981949458485</v>
      </c>
      <c r="M14" s="179">
        <v>33.69334813768043</v>
      </c>
      <c r="N14" s="198"/>
    </row>
    <row r="15" spans="1:14" s="8" customFormat="1" ht="12.75">
      <c r="A15" s="28" t="s">
        <v>36</v>
      </c>
      <c r="B15" s="171" t="s">
        <v>36</v>
      </c>
      <c r="C15" s="106">
        <v>2142</v>
      </c>
      <c r="D15" s="124">
        <v>1351</v>
      </c>
      <c r="E15" s="124">
        <v>791</v>
      </c>
      <c r="F15" s="106">
        <v>2506</v>
      </c>
      <c r="G15" s="124">
        <v>1614</v>
      </c>
      <c r="H15" s="124">
        <v>892</v>
      </c>
      <c r="I15" s="120">
        <v>35.59457302474062</v>
      </c>
      <c r="J15" s="120">
        <v>5.026635414447049</v>
      </c>
      <c r="K15" s="120">
        <v>16.99346405228758</v>
      </c>
      <c r="L15" s="120">
        <v>19.467061435973353</v>
      </c>
      <c r="M15" s="120">
        <v>12.76864728192162</v>
      </c>
      <c r="N15" s="198"/>
    </row>
    <row r="16" spans="1:14" ht="12.75">
      <c r="A16" s="10" t="s">
        <v>95</v>
      </c>
      <c r="B16" s="169" t="s">
        <v>41</v>
      </c>
      <c r="C16" s="121">
        <v>19893</v>
      </c>
      <c r="D16" s="122">
        <v>10680</v>
      </c>
      <c r="E16" s="122">
        <v>9213</v>
      </c>
      <c r="F16" s="121">
        <v>24371</v>
      </c>
      <c r="G16" s="122">
        <v>11760</v>
      </c>
      <c r="H16" s="122">
        <v>12611</v>
      </c>
      <c r="I16" s="123">
        <v>51.74592753682655</v>
      </c>
      <c r="J16" s="123">
        <v>6.2517335711838316</v>
      </c>
      <c r="K16" s="123">
        <v>22.51043080480571</v>
      </c>
      <c r="L16" s="123">
        <v>10.112359550561797</v>
      </c>
      <c r="M16" s="123">
        <v>36.88266579832845</v>
      </c>
      <c r="N16" s="198"/>
    </row>
    <row r="17" spans="1:14" ht="12.75">
      <c r="A17" s="10"/>
      <c r="B17" s="169" t="s">
        <v>35</v>
      </c>
      <c r="C17" s="121">
        <v>10335</v>
      </c>
      <c r="D17" s="174">
        <v>6190</v>
      </c>
      <c r="E17" s="174">
        <v>4145</v>
      </c>
      <c r="F17" s="121">
        <v>13269</v>
      </c>
      <c r="G17" s="174">
        <v>6874</v>
      </c>
      <c r="H17" s="174">
        <v>6395</v>
      </c>
      <c r="I17" s="123">
        <v>48.19504107317808</v>
      </c>
      <c r="J17" s="123">
        <v>5.924570450818698</v>
      </c>
      <c r="K17" s="123">
        <v>28.38896952104499</v>
      </c>
      <c r="L17" s="123">
        <v>11.050080775444265</v>
      </c>
      <c r="M17" s="123">
        <v>54.28226779252111</v>
      </c>
      <c r="N17" s="198"/>
    </row>
    <row r="18" spans="1:14" ht="12.75">
      <c r="A18" s="10"/>
      <c r="B18" s="169" t="s">
        <v>29</v>
      </c>
      <c r="C18" s="121">
        <v>19846</v>
      </c>
      <c r="D18" s="122">
        <v>10342</v>
      </c>
      <c r="E18" s="122">
        <v>9504</v>
      </c>
      <c r="F18" s="121">
        <v>24017</v>
      </c>
      <c r="G18" s="122">
        <v>11493</v>
      </c>
      <c r="H18" s="122">
        <v>12524</v>
      </c>
      <c r="I18" s="123">
        <v>52.14639630261898</v>
      </c>
      <c r="J18" s="123">
        <v>7.092647109975557</v>
      </c>
      <c r="K18" s="123">
        <v>21.016829587826262</v>
      </c>
      <c r="L18" s="123">
        <v>11.12937536259911</v>
      </c>
      <c r="M18" s="123">
        <v>31.776094276094273</v>
      </c>
      <c r="N18" s="198"/>
    </row>
    <row r="19" spans="1:14" ht="12.75">
      <c r="A19" s="10" t="s">
        <v>96</v>
      </c>
      <c r="B19" s="169"/>
      <c r="C19" s="177">
        <v>50074</v>
      </c>
      <c r="D19" s="178">
        <v>27212</v>
      </c>
      <c r="E19" s="178">
        <v>22862</v>
      </c>
      <c r="F19" s="177">
        <v>61657</v>
      </c>
      <c r="G19" s="178">
        <v>30127</v>
      </c>
      <c r="H19" s="178">
        <v>31530</v>
      </c>
      <c r="I19" s="179">
        <v>51.13774591692752</v>
      </c>
      <c r="J19" s="179">
        <v>6.472110163957888</v>
      </c>
      <c r="K19" s="179">
        <v>23.13176498781803</v>
      </c>
      <c r="L19" s="179">
        <v>10.712185800382185</v>
      </c>
      <c r="M19" s="179">
        <v>37.91444318082407</v>
      </c>
      <c r="N19" s="198"/>
    </row>
    <row r="20" spans="1:14" s="66" customFormat="1" ht="12.75">
      <c r="A20" s="28" t="s">
        <v>104</v>
      </c>
      <c r="B20" s="171" t="s">
        <v>46</v>
      </c>
      <c r="C20" s="181">
        <v>15388</v>
      </c>
      <c r="D20" s="182">
        <v>8262</v>
      </c>
      <c r="E20" s="182">
        <v>7126</v>
      </c>
      <c r="F20" s="181">
        <v>19211</v>
      </c>
      <c r="G20" s="182">
        <v>9565</v>
      </c>
      <c r="H20" s="182">
        <v>9646</v>
      </c>
      <c r="I20" s="183">
        <v>50.21081671958774</v>
      </c>
      <c r="J20" s="183">
        <v>5.7637443133626345</v>
      </c>
      <c r="K20" s="183">
        <v>24.84403431245126</v>
      </c>
      <c r="L20" s="183">
        <v>15.77099975792786</v>
      </c>
      <c r="M20" s="183">
        <v>35.36345776031434</v>
      </c>
      <c r="N20" s="198"/>
    </row>
    <row r="21" spans="1:14" s="66" customFormat="1" ht="12.75">
      <c r="A21" s="28"/>
      <c r="B21" s="171" t="s">
        <v>43</v>
      </c>
      <c r="C21" s="181">
        <v>33414</v>
      </c>
      <c r="D21" s="184">
        <v>17457</v>
      </c>
      <c r="E21" s="184">
        <v>15957</v>
      </c>
      <c r="F21" s="181">
        <v>45635</v>
      </c>
      <c r="G21" s="184">
        <v>20236</v>
      </c>
      <c r="H21" s="184">
        <v>25399</v>
      </c>
      <c r="I21" s="183">
        <v>55.65684233592637</v>
      </c>
      <c r="J21" s="183">
        <v>6.127086327810886</v>
      </c>
      <c r="K21" s="183">
        <v>36.574489734841684</v>
      </c>
      <c r="L21" s="183">
        <v>15.919115541043707</v>
      </c>
      <c r="M21" s="183">
        <v>59.17152346932381</v>
      </c>
      <c r="N21" s="198"/>
    </row>
    <row r="22" spans="1:14" ht="12.75">
      <c r="A22" s="28" t="s">
        <v>103</v>
      </c>
      <c r="B22" s="28"/>
      <c r="C22" s="106">
        <v>48802</v>
      </c>
      <c r="D22" s="124">
        <v>25719</v>
      </c>
      <c r="E22" s="124">
        <v>23083</v>
      </c>
      <c r="F22" s="106">
        <v>64846</v>
      </c>
      <c r="G22" s="124">
        <v>29801</v>
      </c>
      <c r="H22" s="124">
        <v>35045</v>
      </c>
      <c r="I22" s="120">
        <v>54.043425963050915</v>
      </c>
      <c r="J22" s="120">
        <v>6.016759831035929</v>
      </c>
      <c r="K22" s="120">
        <v>32.87570181549936</v>
      </c>
      <c r="L22" s="120">
        <v>15.871534663089545</v>
      </c>
      <c r="M22" s="120">
        <v>51.82168695576831</v>
      </c>
      <c r="N22" s="198"/>
    </row>
    <row r="23" spans="1:14" s="66" customFormat="1" ht="12.75">
      <c r="A23" s="10" t="s">
        <v>102</v>
      </c>
      <c r="B23" s="169" t="s">
        <v>109</v>
      </c>
      <c r="C23" s="121">
        <v>29974</v>
      </c>
      <c r="D23" s="122">
        <v>11667</v>
      </c>
      <c r="E23" s="122">
        <v>18307</v>
      </c>
      <c r="F23" s="121">
        <v>36759</v>
      </c>
      <c r="G23" s="122">
        <v>12090</v>
      </c>
      <c r="H23" s="122">
        <v>24669</v>
      </c>
      <c r="I23" s="123">
        <v>67.11009548681956</v>
      </c>
      <c r="J23" s="123">
        <v>4.347597813930091</v>
      </c>
      <c r="K23" s="123">
        <v>22.63628478014279</v>
      </c>
      <c r="L23" s="123">
        <v>3.625610696837233</v>
      </c>
      <c r="M23" s="123">
        <v>34.7517343092806</v>
      </c>
      <c r="N23" s="198"/>
    </row>
    <row r="24" spans="1:14" s="66" customFormat="1" ht="12.75">
      <c r="A24" s="10"/>
      <c r="B24" s="169" t="s">
        <v>37</v>
      </c>
      <c r="C24" s="121">
        <v>49191</v>
      </c>
      <c r="D24" s="122">
        <v>9841</v>
      </c>
      <c r="E24" s="122">
        <v>39350</v>
      </c>
      <c r="F24" s="121">
        <v>86219</v>
      </c>
      <c r="G24" s="122">
        <v>13139</v>
      </c>
      <c r="H24" s="122">
        <v>73080</v>
      </c>
      <c r="I24" s="123">
        <v>84.76089956970041</v>
      </c>
      <c r="J24" s="123">
        <v>19.20573035139119</v>
      </c>
      <c r="K24" s="123">
        <v>75.2739322233742</v>
      </c>
      <c r="L24" s="123">
        <v>33.512854384717</v>
      </c>
      <c r="M24" s="123">
        <v>85.71791613722999</v>
      </c>
      <c r="N24" s="198"/>
    </row>
    <row r="25" spans="1:14" s="66" customFormat="1" ht="12.75">
      <c r="A25" s="10"/>
      <c r="B25" s="169" t="s">
        <v>38</v>
      </c>
      <c r="C25" s="121">
        <v>47821</v>
      </c>
      <c r="D25" s="122">
        <v>14339</v>
      </c>
      <c r="E25" s="122">
        <v>33482</v>
      </c>
      <c r="F25" s="121">
        <v>60024</v>
      </c>
      <c r="G25" s="122">
        <v>14643</v>
      </c>
      <c r="H25" s="122">
        <v>45381</v>
      </c>
      <c r="I25" s="123">
        <v>75.60475809676129</v>
      </c>
      <c r="J25" s="123">
        <v>5.9222875862041</v>
      </c>
      <c r="K25" s="123">
        <v>25.518077831914848</v>
      </c>
      <c r="L25" s="123">
        <v>2.1200920566287746</v>
      </c>
      <c r="M25" s="123">
        <v>35.53849829759274</v>
      </c>
      <c r="N25" s="198"/>
    </row>
    <row r="26" spans="1:14" s="66" customFormat="1" ht="12.75">
      <c r="A26" s="10" t="s">
        <v>115</v>
      </c>
      <c r="B26" s="10"/>
      <c r="C26" s="177">
        <v>126986</v>
      </c>
      <c r="D26" s="178">
        <v>35847</v>
      </c>
      <c r="E26" s="178">
        <v>91139</v>
      </c>
      <c r="F26" s="177">
        <v>183002</v>
      </c>
      <c r="G26" s="178">
        <v>39872</v>
      </c>
      <c r="H26" s="178">
        <v>143130</v>
      </c>
      <c r="I26" s="179">
        <v>78.21225997530081</v>
      </c>
      <c r="J26" s="179">
        <v>7.948816162192015</v>
      </c>
      <c r="K26" s="179">
        <v>44.1119493487471</v>
      </c>
      <c r="L26" s="179">
        <v>11.228275727396992</v>
      </c>
      <c r="M26" s="179">
        <v>57.04583109316539</v>
      </c>
      <c r="N26" s="198"/>
    </row>
    <row r="27" spans="1:14" ht="12.75">
      <c r="A27" s="28" t="s">
        <v>73</v>
      </c>
      <c r="B27" s="194" t="s">
        <v>73</v>
      </c>
      <c r="C27" s="106">
        <v>33366</v>
      </c>
      <c r="D27" s="124">
        <v>19776</v>
      </c>
      <c r="E27" s="124">
        <v>13590</v>
      </c>
      <c r="F27" s="106">
        <v>40989</v>
      </c>
      <c r="G27" s="124">
        <v>21981</v>
      </c>
      <c r="H27" s="124">
        <v>19008</v>
      </c>
      <c r="I27" s="120">
        <v>46.37341725828881</v>
      </c>
      <c r="J27" s="120">
        <v>7.384454307149263</v>
      </c>
      <c r="K27" s="120">
        <v>22.846610321884555</v>
      </c>
      <c r="L27" s="120">
        <v>11.149878640776699</v>
      </c>
      <c r="M27" s="120">
        <v>39.867549668874176</v>
      </c>
      <c r="N27" s="198"/>
    </row>
    <row r="28" spans="1:14" ht="12.75">
      <c r="A28" s="10" t="s">
        <v>93</v>
      </c>
      <c r="B28" s="169" t="s">
        <v>30</v>
      </c>
      <c r="C28" s="121">
        <v>33039</v>
      </c>
      <c r="D28" s="174">
        <v>16517</v>
      </c>
      <c r="E28" s="174">
        <v>16522</v>
      </c>
      <c r="F28" s="121">
        <v>42195</v>
      </c>
      <c r="G28" s="174">
        <v>18132</v>
      </c>
      <c r="H28" s="174">
        <v>24063</v>
      </c>
      <c r="I28" s="123">
        <v>57.028083896196236</v>
      </c>
      <c r="J28" s="123">
        <v>7.4460134597347665</v>
      </c>
      <c r="K28" s="123">
        <v>27.71270316898211</v>
      </c>
      <c r="L28" s="123">
        <v>9.777804686081007</v>
      </c>
      <c r="M28" s="123">
        <v>45.642174070935724</v>
      </c>
      <c r="N28" s="198"/>
    </row>
    <row r="29" spans="1:14" ht="12.75">
      <c r="A29" s="10"/>
      <c r="B29" s="169" t="s">
        <v>40</v>
      </c>
      <c r="C29" s="121">
        <v>5095</v>
      </c>
      <c r="D29" s="122">
        <v>3456</v>
      </c>
      <c r="E29" s="122">
        <v>1639</v>
      </c>
      <c r="F29" s="121">
        <v>6434</v>
      </c>
      <c r="G29" s="122">
        <v>4024</v>
      </c>
      <c r="H29" s="122">
        <v>2410</v>
      </c>
      <c r="I29" s="123">
        <v>37.4572583152005</v>
      </c>
      <c r="J29" s="123">
        <v>5.769230769230769</v>
      </c>
      <c r="K29" s="123">
        <v>26.280667320902847</v>
      </c>
      <c r="L29" s="123">
        <v>16.435185185185187</v>
      </c>
      <c r="M29" s="123">
        <v>47.04087858450274</v>
      </c>
      <c r="N29" s="198"/>
    </row>
    <row r="30" spans="1:14" ht="12.75">
      <c r="A30" s="10"/>
      <c r="B30" s="169" t="s">
        <v>47</v>
      </c>
      <c r="C30" s="121">
        <v>18813</v>
      </c>
      <c r="D30" s="122">
        <v>10955</v>
      </c>
      <c r="E30" s="122">
        <v>7858</v>
      </c>
      <c r="F30" s="121">
        <v>22370</v>
      </c>
      <c r="G30" s="122">
        <v>12186</v>
      </c>
      <c r="H30" s="122">
        <v>10184</v>
      </c>
      <c r="I30" s="123">
        <v>45.52525704067948</v>
      </c>
      <c r="J30" s="123">
        <v>7.873956418216342</v>
      </c>
      <c r="K30" s="123">
        <v>18.907138680699518</v>
      </c>
      <c r="L30" s="123">
        <v>11.236878137836605</v>
      </c>
      <c r="M30" s="123">
        <v>29.600407228302366</v>
      </c>
      <c r="N30" s="198"/>
    </row>
    <row r="31" spans="1:14" s="8" customFormat="1" ht="12.75">
      <c r="A31" s="10" t="s">
        <v>91</v>
      </c>
      <c r="B31" s="10"/>
      <c r="C31" s="177">
        <v>56947</v>
      </c>
      <c r="D31" s="178">
        <v>30928</v>
      </c>
      <c r="E31" s="178">
        <v>26019</v>
      </c>
      <c r="F31" s="177">
        <v>70999</v>
      </c>
      <c r="G31" s="178">
        <v>34342</v>
      </c>
      <c r="H31" s="178">
        <v>36657</v>
      </c>
      <c r="I31" s="179">
        <v>51.630304652178204</v>
      </c>
      <c r="J31" s="179">
        <v>7.38038491923866</v>
      </c>
      <c r="K31" s="179">
        <v>24.675575535146717</v>
      </c>
      <c r="L31" s="179">
        <v>11.038541127780652</v>
      </c>
      <c r="M31" s="179">
        <v>40.88550674507091</v>
      </c>
      <c r="N31" s="198"/>
    </row>
    <row r="32" spans="1:14" ht="12.75">
      <c r="A32" s="28" t="s">
        <v>94</v>
      </c>
      <c r="B32" s="171" t="s">
        <v>39</v>
      </c>
      <c r="C32" s="181">
        <v>25117</v>
      </c>
      <c r="D32" s="184">
        <v>12714</v>
      </c>
      <c r="E32" s="184">
        <v>12403</v>
      </c>
      <c r="F32" s="181">
        <v>35510</v>
      </c>
      <c r="G32" s="184">
        <v>15264</v>
      </c>
      <c r="H32" s="184">
        <v>20246</v>
      </c>
      <c r="I32" s="183">
        <v>57.01492537313433</v>
      </c>
      <c r="J32" s="183">
        <v>7.636153764645674</v>
      </c>
      <c r="K32" s="183">
        <v>41.37834932515826</v>
      </c>
      <c r="L32" s="183">
        <v>20.05663048607834</v>
      </c>
      <c r="M32" s="183">
        <v>63.23470128194791</v>
      </c>
      <c r="N32" s="198"/>
    </row>
    <row r="33" spans="1:14" ht="12.75">
      <c r="A33" s="28"/>
      <c r="B33" s="171" t="s">
        <v>42</v>
      </c>
      <c r="C33" s="181">
        <v>27153</v>
      </c>
      <c r="D33" s="184">
        <v>13663</v>
      </c>
      <c r="E33" s="184">
        <v>13490</v>
      </c>
      <c r="F33" s="181">
        <v>35196</v>
      </c>
      <c r="G33" s="184">
        <v>16217</v>
      </c>
      <c r="H33" s="184">
        <v>18979</v>
      </c>
      <c r="I33" s="183">
        <v>53.92374133424253</v>
      </c>
      <c r="J33" s="183">
        <v>6.637955842222773</v>
      </c>
      <c r="K33" s="183">
        <v>29.62103634957463</v>
      </c>
      <c r="L33" s="183">
        <v>18.692820024884725</v>
      </c>
      <c r="M33" s="183">
        <v>40.68939955522609</v>
      </c>
      <c r="N33" s="198"/>
    </row>
    <row r="34" spans="1:14" ht="12.75">
      <c r="A34" s="28" t="s">
        <v>92</v>
      </c>
      <c r="B34" s="28"/>
      <c r="C34" s="106">
        <v>52270</v>
      </c>
      <c r="D34" s="119">
        <v>26377</v>
      </c>
      <c r="E34" s="119">
        <v>25893</v>
      </c>
      <c r="F34" s="106">
        <v>70706</v>
      </c>
      <c r="G34" s="119">
        <v>31481</v>
      </c>
      <c r="H34" s="119">
        <v>39225</v>
      </c>
      <c r="I34" s="120">
        <v>55.476197210986335</v>
      </c>
      <c r="J34" s="120">
        <v>7.105282045436315</v>
      </c>
      <c r="K34" s="120">
        <v>35.270709776162235</v>
      </c>
      <c r="L34" s="120">
        <v>19.35019145467642</v>
      </c>
      <c r="M34" s="120">
        <v>51.488819372031045</v>
      </c>
      <c r="N34" s="198"/>
    </row>
    <row r="35" spans="1:14" s="66" customFormat="1" ht="12.75">
      <c r="A35" s="10" t="s">
        <v>44</v>
      </c>
      <c r="B35" s="169" t="s">
        <v>45</v>
      </c>
      <c r="C35" s="177">
        <v>42899</v>
      </c>
      <c r="D35" s="180">
        <v>24445</v>
      </c>
      <c r="E35" s="180">
        <v>18454</v>
      </c>
      <c r="F35" s="177">
        <v>55842</v>
      </c>
      <c r="G35" s="180">
        <v>28620</v>
      </c>
      <c r="H35" s="180">
        <v>27222</v>
      </c>
      <c r="I35" s="179">
        <v>48.74825400236381</v>
      </c>
      <c r="J35" s="179">
        <v>8.326520405120757</v>
      </c>
      <c r="K35" s="179">
        <v>30.17086645376349</v>
      </c>
      <c r="L35" s="179">
        <v>17.079157291879728</v>
      </c>
      <c r="M35" s="179">
        <v>47.512734366532996</v>
      </c>
      <c r="N35" s="198"/>
    </row>
    <row r="36" spans="1:14" ht="12.75">
      <c r="A36" s="28" t="s">
        <v>112</v>
      </c>
      <c r="B36" s="171" t="s">
        <v>49</v>
      </c>
      <c r="C36" s="181">
        <v>27832</v>
      </c>
      <c r="D36" s="184">
        <v>13712</v>
      </c>
      <c r="E36" s="184">
        <v>14120</v>
      </c>
      <c r="F36" s="181">
        <v>36741</v>
      </c>
      <c r="G36" s="184">
        <v>15735</v>
      </c>
      <c r="H36" s="184">
        <v>21006</v>
      </c>
      <c r="I36" s="183">
        <v>57.173185269862</v>
      </c>
      <c r="J36" s="183">
        <v>7.7719498088249575</v>
      </c>
      <c r="K36" s="183">
        <v>32.00991664271342</v>
      </c>
      <c r="L36" s="183">
        <v>14.75350058343057</v>
      </c>
      <c r="M36" s="183">
        <v>48.76770538243626</v>
      </c>
      <c r="N36" s="198"/>
    </row>
    <row r="37" spans="1:14" ht="12.75">
      <c r="A37" s="171"/>
      <c r="B37" s="171" t="s">
        <v>50</v>
      </c>
      <c r="C37" s="181">
        <v>16649</v>
      </c>
      <c r="D37" s="184">
        <v>8735</v>
      </c>
      <c r="E37" s="184">
        <v>7914</v>
      </c>
      <c r="F37" s="181">
        <v>27532</v>
      </c>
      <c r="G37" s="184">
        <v>14202</v>
      </c>
      <c r="H37" s="184">
        <v>13330</v>
      </c>
      <c r="I37" s="183">
        <v>48.41638820281854</v>
      </c>
      <c r="J37" s="183">
        <v>8.66589639394198</v>
      </c>
      <c r="K37" s="183">
        <v>65.36728932668629</v>
      </c>
      <c r="L37" s="183">
        <v>62.58729250143102</v>
      </c>
      <c r="M37" s="183">
        <v>68.43568359868587</v>
      </c>
      <c r="N37" s="198"/>
    </row>
    <row r="38" spans="1:14" ht="12.75">
      <c r="A38" s="28" t="s">
        <v>113</v>
      </c>
      <c r="B38" s="28"/>
      <c r="C38" s="106">
        <v>44481</v>
      </c>
      <c r="D38" s="119">
        <v>22447</v>
      </c>
      <c r="E38" s="119">
        <v>22034</v>
      </c>
      <c r="F38" s="106">
        <v>64273</v>
      </c>
      <c r="G38" s="119">
        <v>29937</v>
      </c>
      <c r="H38" s="119">
        <v>34336</v>
      </c>
      <c r="I38" s="120">
        <v>53.42212126398332</v>
      </c>
      <c r="J38" s="120">
        <v>8.13141298924822</v>
      </c>
      <c r="K38" s="120">
        <v>44.49540253141791</v>
      </c>
      <c r="L38" s="120">
        <v>33.36748786029313</v>
      </c>
      <c r="M38" s="120">
        <v>55.83189616047925</v>
      </c>
      <c r="N38" s="198"/>
    </row>
    <row r="39" spans="1:14" ht="12.75">
      <c r="A39" s="264" t="s">
        <v>53</v>
      </c>
      <c r="B39" s="266"/>
      <c r="C39" s="125">
        <v>616261</v>
      </c>
      <c r="D39" s="126">
        <v>299194</v>
      </c>
      <c r="E39" s="126">
        <v>317067</v>
      </c>
      <c r="F39" s="125">
        <v>815200</v>
      </c>
      <c r="G39" s="126">
        <f>G38+G35+G34+G31+G27+G26+G22+G19+G15+G14+G13+G12+G9</f>
        <v>344828</v>
      </c>
      <c r="H39" s="126">
        <f>H38+H35+H34+H31+H27+H26+H22+H19+H15+H14+H13+H12+H9</f>
        <v>470372</v>
      </c>
      <c r="I39" s="127">
        <v>57.70019627085377</v>
      </c>
      <c r="J39" s="127">
        <v>7.300164963935149</v>
      </c>
      <c r="K39" s="127">
        <v>32.28161444582733</v>
      </c>
      <c r="L39" s="127">
        <v>15.252311209449388</v>
      </c>
      <c r="M39" s="127">
        <v>48.350979445984606</v>
      </c>
      <c r="N39" s="198"/>
    </row>
    <row r="40" spans="1:14" s="66" customFormat="1" ht="12.75">
      <c r="A40" s="10" t="s">
        <v>54</v>
      </c>
      <c r="B40" s="169" t="s">
        <v>54</v>
      </c>
      <c r="C40" s="177">
        <v>1962</v>
      </c>
      <c r="D40" s="178">
        <v>895</v>
      </c>
      <c r="E40" s="178">
        <v>1067</v>
      </c>
      <c r="F40" s="177">
        <v>3037</v>
      </c>
      <c r="G40" s="178">
        <v>1143</v>
      </c>
      <c r="H40" s="178">
        <v>1894</v>
      </c>
      <c r="I40" s="179">
        <v>62.36417517286797</v>
      </c>
      <c r="J40" s="179">
        <v>4.745183944333483</v>
      </c>
      <c r="K40" s="179">
        <v>54.79102956167176</v>
      </c>
      <c r="L40" s="179">
        <v>27.709497206703908</v>
      </c>
      <c r="M40" s="179">
        <v>77.50702905342081</v>
      </c>
      <c r="N40" s="198"/>
    </row>
    <row r="41" spans="1:14" ht="12.75">
      <c r="A41" s="28" t="s">
        <v>55</v>
      </c>
      <c r="B41" s="29" t="s">
        <v>55</v>
      </c>
      <c r="C41" s="106">
        <v>997</v>
      </c>
      <c r="D41" s="124">
        <v>430</v>
      </c>
      <c r="E41" s="124">
        <v>567</v>
      </c>
      <c r="F41" s="106">
        <v>1030</v>
      </c>
      <c r="G41" s="124">
        <v>443</v>
      </c>
      <c r="H41" s="124">
        <v>587</v>
      </c>
      <c r="I41" s="120">
        <v>56.99029126213592</v>
      </c>
      <c r="J41" s="120">
        <v>1.589583958790905</v>
      </c>
      <c r="K41" s="120">
        <v>3.3099297893681046</v>
      </c>
      <c r="L41" s="120">
        <v>3.0232558139534884</v>
      </c>
      <c r="M41" s="120">
        <v>3.527336860670194</v>
      </c>
      <c r="N41" s="198"/>
    </row>
    <row r="42" spans="1:14" s="66" customFormat="1" ht="12.75">
      <c r="A42" s="10" t="s">
        <v>105</v>
      </c>
      <c r="B42" s="169" t="s">
        <v>105</v>
      </c>
      <c r="C42" s="177">
        <v>8152</v>
      </c>
      <c r="D42" s="178">
        <v>4607</v>
      </c>
      <c r="E42" s="178">
        <v>3545</v>
      </c>
      <c r="F42" s="177">
        <v>12159</v>
      </c>
      <c r="G42" s="178">
        <v>6785</v>
      </c>
      <c r="H42" s="178">
        <v>5374</v>
      </c>
      <c r="I42" s="179">
        <v>44.19771362776544</v>
      </c>
      <c r="J42" s="179">
        <v>7.80418050503453</v>
      </c>
      <c r="K42" s="179">
        <v>49.153581943081456</v>
      </c>
      <c r="L42" s="179">
        <v>47.27588452355112</v>
      </c>
      <c r="M42" s="179">
        <v>51.59379407616361</v>
      </c>
      <c r="N42" s="198"/>
    </row>
    <row r="43" spans="1:14" ht="12.75">
      <c r="A43" s="28" t="s">
        <v>57</v>
      </c>
      <c r="B43" s="29" t="s">
        <v>57</v>
      </c>
      <c r="C43" s="106">
        <v>1791</v>
      </c>
      <c r="D43" s="124">
        <v>783</v>
      </c>
      <c r="E43" s="124">
        <v>1008</v>
      </c>
      <c r="F43" s="106">
        <v>1943</v>
      </c>
      <c r="G43" s="124">
        <v>706</v>
      </c>
      <c r="H43" s="124">
        <v>1237</v>
      </c>
      <c r="I43" s="120">
        <v>63.66443643849718</v>
      </c>
      <c r="J43" s="120">
        <v>3.8880375932168763</v>
      </c>
      <c r="K43" s="120">
        <v>8.486878838637631</v>
      </c>
      <c r="L43" s="120">
        <v>-9.83397190293742</v>
      </c>
      <c r="M43" s="120">
        <v>22.71825396825397</v>
      </c>
      <c r="N43" s="198"/>
    </row>
    <row r="44" spans="1:14" s="66" customFormat="1" ht="12.75">
      <c r="A44" s="10" t="s">
        <v>58</v>
      </c>
      <c r="B44" s="169" t="s">
        <v>58</v>
      </c>
      <c r="C44" s="177">
        <v>472</v>
      </c>
      <c r="D44" s="178">
        <v>395</v>
      </c>
      <c r="E44" s="178">
        <v>77</v>
      </c>
      <c r="F44" s="177">
        <v>694</v>
      </c>
      <c r="G44" s="178">
        <v>529</v>
      </c>
      <c r="H44" s="178">
        <v>165</v>
      </c>
      <c r="I44" s="179">
        <v>23.77521613832853</v>
      </c>
      <c r="J44" s="179">
        <v>1.0177911834443603</v>
      </c>
      <c r="K44" s="179">
        <v>47.03389830508475</v>
      </c>
      <c r="L44" s="179">
        <v>33.92405063291139</v>
      </c>
      <c r="M44" s="179">
        <v>114.28571428571428</v>
      </c>
      <c r="N44" s="198"/>
    </row>
    <row r="45" spans="1:14" ht="12.75">
      <c r="A45" s="264" t="s">
        <v>132</v>
      </c>
      <c r="B45" s="265"/>
      <c r="C45" s="125">
        <v>629635</v>
      </c>
      <c r="D45" s="126">
        <v>306304</v>
      </c>
      <c r="E45" s="126">
        <v>323331</v>
      </c>
      <c r="F45" s="125">
        <v>834063</v>
      </c>
      <c r="G45" s="126">
        <f>SUM(G39:G44)</f>
        <v>354434</v>
      </c>
      <c r="H45" s="126">
        <f>SUM(H39:H44)</f>
        <v>479629</v>
      </c>
      <c r="I45" s="172">
        <v>57.505128509477096</v>
      </c>
      <c r="J45" s="172">
        <v>7.209318128096736</v>
      </c>
      <c r="K45" s="172">
        <v>32.46769954020981</v>
      </c>
      <c r="L45" s="172">
        <v>15.71314772252403</v>
      </c>
      <c r="M45" s="172">
        <v>48.33993647376837</v>
      </c>
      <c r="N45" s="198"/>
    </row>
    <row r="46" spans="6:14" ht="12.75">
      <c r="F46" s="32"/>
      <c r="G46" s="32"/>
      <c r="H46" s="32"/>
      <c r="J46" s="199"/>
      <c r="N46" s="196"/>
    </row>
    <row r="47" spans="1:14" ht="12.75">
      <c r="A47" s="57" t="s">
        <v>130</v>
      </c>
      <c r="B47" s="58"/>
      <c r="F47" s="32"/>
      <c r="G47" s="32"/>
      <c r="H47" s="32"/>
      <c r="N47" s="196"/>
    </row>
    <row r="48" spans="1:14" ht="12.75">
      <c r="A48" s="57" t="s">
        <v>199</v>
      </c>
      <c r="B48" s="58"/>
      <c r="F48" s="32"/>
      <c r="G48" s="32"/>
      <c r="H48" s="32"/>
      <c r="N48" s="196"/>
    </row>
    <row r="49" spans="1:14" ht="12.75">
      <c r="A49" s="56" t="s">
        <v>196</v>
      </c>
      <c r="B49" s="58"/>
      <c r="F49" s="32"/>
      <c r="G49" s="32"/>
      <c r="H49" s="32"/>
      <c r="N49" s="196"/>
    </row>
  </sheetData>
  <sheetProtection/>
  <mergeCells count="7">
    <mergeCell ref="A45:B45"/>
    <mergeCell ref="A39:B39"/>
    <mergeCell ref="K4:M4"/>
    <mergeCell ref="A4:A5"/>
    <mergeCell ref="B4:B5"/>
    <mergeCell ref="C4:E4"/>
    <mergeCell ref="F4:J4"/>
  </mergeCells>
  <printOptions/>
  <pageMargins left="0.1968503937007874" right="0.3937007874015748" top="0.1968503937007874" bottom="0.1968503937007874" header="0.11811023622047245" footer="0.11811023622047245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0" workbookViewId="0" topLeftCell="A1">
      <selection activeCell="D27" sqref="D27"/>
    </sheetView>
  </sheetViews>
  <sheetFormatPr defaultColWidth="0" defaultRowHeight="12.75" zeroHeight="1"/>
  <cols>
    <col min="1" max="1" width="11.421875" style="9" customWidth="1"/>
    <col min="2" max="2" width="26.7109375" style="9" customWidth="1"/>
    <col min="3" max="3" width="16.140625" style="9" customWidth="1"/>
    <col min="4" max="4" width="11.140625" style="9" customWidth="1"/>
    <col min="5" max="12" width="11.421875" style="9" customWidth="1"/>
    <col min="13" max="16384" width="0" style="9" hidden="1" customWidth="1"/>
  </cols>
  <sheetData>
    <row r="1" spans="1:3" ht="12.75">
      <c r="A1" s="93" t="s">
        <v>167</v>
      </c>
      <c r="B1" s="58"/>
      <c r="C1" s="58"/>
    </row>
    <row r="2" ht="12.75"/>
    <row r="3" spans="1:3" ht="60">
      <c r="A3" s="68" t="s">
        <v>74</v>
      </c>
      <c r="B3" s="69" t="s">
        <v>99</v>
      </c>
      <c r="C3" s="70" t="s">
        <v>168</v>
      </c>
    </row>
    <row r="4" spans="1:3" ht="12.75">
      <c r="A4" s="71" t="s">
        <v>172</v>
      </c>
      <c r="B4" s="72" t="s">
        <v>118</v>
      </c>
      <c r="C4" s="65">
        <v>7.314980470736236</v>
      </c>
    </row>
    <row r="5" spans="1:3" ht="12.75">
      <c r="A5" s="71" t="s">
        <v>173</v>
      </c>
      <c r="B5" s="72" t="s">
        <v>121</v>
      </c>
      <c r="C5" s="65">
        <v>6.7078770333281925</v>
      </c>
    </row>
    <row r="6" spans="1:3" ht="12.75">
      <c r="A6" s="71" t="s">
        <v>174</v>
      </c>
      <c r="B6" s="73" t="s">
        <v>33</v>
      </c>
      <c r="C6" s="65">
        <v>7.112358737425869</v>
      </c>
    </row>
    <row r="7" spans="1:3" ht="12.75">
      <c r="A7" s="71" t="s">
        <v>175</v>
      </c>
      <c r="B7" s="73" t="s">
        <v>71</v>
      </c>
      <c r="C7" s="65">
        <v>6.863922982088309</v>
      </c>
    </row>
    <row r="8" spans="1:3" ht="12.75">
      <c r="A8" s="71" t="s">
        <v>176</v>
      </c>
      <c r="B8" s="73" t="s">
        <v>36</v>
      </c>
      <c r="C8" s="65">
        <v>5.026635414447049</v>
      </c>
    </row>
    <row r="9" spans="1:3" ht="12.75">
      <c r="A9" s="71" t="s">
        <v>177</v>
      </c>
      <c r="B9" s="72" t="s">
        <v>95</v>
      </c>
      <c r="C9" s="65">
        <v>6.472110163957888</v>
      </c>
    </row>
    <row r="10" spans="1:3" ht="12.75">
      <c r="A10" s="71" t="s">
        <v>178</v>
      </c>
      <c r="B10" s="72" t="s">
        <v>97</v>
      </c>
      <c r="C10" s="65">
        <v>6.016759831035929</v>
      </c>
    </row>
    <row r="11" spans="1:3" ht="12.75">
      <c r="A11" s="71" t="s">
        <v>75</v>
      </c>
      <c r="B11" s="72" t="s">
        <v>102</v>
      </c>
      <c r="C11" s="65">
        <v>7.948816162192015</v>
      </c>
    </row>
    <row r="12" spans="1:3" ht="12.75">
      <c r="A12" s="71" t="s">
        <v>179</v>
      </c>
      <c r="B12" s="72" t="s">
        <v>73</v>
      </c>
      <c r="C12" s="65">
        <v>7.384454307149263</v>
      </c>
    </row>
    <row r="13" spans="1:3" ht="12.75">
      <c r="A13" s="71" t="s">
        <v>180</v>
      </c>
      <c r="B13" s="72" t="s">
        <v>93</v>
      </c>
      <c r="C13" s="65">
        <v>7.38038491923866</v>
      </c>
    </row>
    <row r="14" spans="1:3" ht="12.75">
      <c r="A14" s="71" t="s">
        <v>181</v>
      </c>
      <c r="B14" s="72" t="s">
        <v>94</v>
      </c>
      <c r="C14" s="65">
        <v>7.105282045436315</v>
      </c>
    </row>
    <row r="15" spans="1:3" ht="12.75">
      <c r="A15" s="71" t="s">
        <v>182</v>
      </c>
      <c r="B15" s="73" t="s">
        <v>44</v>
      </c>
      <c r="C15" s="65">
        <v>8.326520405120757</v>
      </c>
    </row>
    <row r="16" spans="1:3" ht="12.75">
      <c r="A16" s="71" t="s">
        <v>183</v>
      </c>
      <c r="B16" s="72" t="s">
        <v>112</v>
      </c>
      <c r="C16" s="65">
        <v>8.13141298924822</v>
      </c>
    </row>
    <row r="17" spans="1:3" ht="12.75">
      <c r="A17" s="71" t="s">
        <v>76</v>
      </c>
      <c r="B17" s="72" t="s">
        <v>54</v>
      </c>
      <c r="C17" s="65">
        <v>4.745183944333483</v>
      </c>
    </row>
    <row r="18" spans="1:3" ht="12.75">
      <c r="A18" s="71" t="s">
        <v>77</v>
      </c>
      <c r="B18" s="72" t="s">
        <v>55</v>
      </c>
      <c r="C18" s="65">
        <v>1.589583958790905</v>
      </c>
    </row>
    <row r="19" spans="1:3" ht="12.75">
      <c r="A19" s="71" t="s">
        <v>78</v>
      </c>
      <c r="B19" s="72" t="s">
        <v>105</v>
      </c>
      <c r="C19" s="65">
        <v>7.80418050503453</v>
      </c>
    </row>
    <row r="20" spans="1:3" ht="12.75">
      <c r="A20" s="71" t="s">
        <v>79</v>
      </c>
      <c r="B20" s="72" t="s">
        <v>57</v>
      </c>
      <c r="C20" s="65">
        <v>3.8880375932168763</v>
      </c>
    </row>
    <row r="21" spans="1:3" ht="12.75">
      <c r="A21" s="71" t="s">
        <v>80</v>
      </c>
      <c r="B21" s="72" t="s">
        <v>58</v>
      </c>
      <c r="C21" s="65">
        <v>1.0177911834443603</v>
      </c>
    </row>
    <row r="22" spans="1:3" ht="12.75">
      <c r="A22" s="200"/>
      <c r="B22" s="201"/>
      <c r="C22" s="202"/>
    </row>
    <row r="23" ht="12.75">
      <c r="A23" s="57" t="s">
        <v>131</v>
      </c>
    </row>
    <row r="24" ht="12.75">
      <c r="A24" s="67" t="s">
        <v>193</v>
      </c>
    </row>
    <row r="25" ht="12.75">
      <c r="A25" s="56" t="s">
        <v>196</v>
      </c>
    </row>
    <row r="26" ht="12.75"/>
    <row r="27" ht="12.75"/>
    <row r="28" ht="12.75"/>
    <row r="29" ht="12.75"/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B52" sqref="B52"/>
    </sheetView>
  </sheetViews>
  <sheetFormatPr defaultColWidth="0" defaultRowHeight="12.75" zeroHeight="1"/>
  <cols>
    <col min="1" max="1" width="28.421875" style="14" customWidth="1"/>
    <col min="2" max="2" width="18.421875" style="9" bestFit="1" customWidth="1"/>
    <col min="3" max="12" width="20.57421875" style="9" customWidth="1"/>
    <col min="13" max="13" width="11.421875" style="9" customWidth="1"/>
    <col min="14" max="16384" width="11.421875" style="9" hidden="1" customWidth="1"/>
  </cols>
  <sheetData>
    <row r="1" spans="1:5" ht="12.75">
      <c r="A1" s="91" t="s">
        <v>129</v>
      </c>
      <c r="B1" s="58"/>
      <c r="C1" s="58"/>
      <c r="D1" s="58"/>
      <c r="E1" s="58"/>
    </row>
    <row r="2" ht="12.75"/>
    <row r="3" ht="12.75">
      <c r="B3" s="92"/>
    </row>
    <row r="4" spans="1:12" ht="24" customHeight="1">
      <c r="A4" s="282" t="s">
        <v>108</v>
      </c>
      <c r="B4" s="284" t="s">
        <v>107</v>
      </c>
      <c r="C4" s="293" t="s">
        <v>136</v>
      </c>
      <c r="D4" s="294"/>
      <c r="E4" s="295"/>
      <c r="F4" s="293" t="s">
        <v>160</v>
      </c>
      <c r="G4" s="294"/>
      <c r="H4" s="294"/>
      <c r="I4" s="295"/>
      <c r="J4" s="278" t="s">
        <v>161</v>
      </c>
      <c r="K4" s="279"/>
      <c r="L4" s="279"/>
    </row>
    <row r="5" spans="1:12" ht="46.5" customHeight="1">
      <c r="A5" s="283"/>
      <c r="B5" s="285"/>
      <c r="C5" s="157" t="s">
        <v>16</v>
      </c>
      <c r="D5" s="158" t="s">
        <v>164</v>
      </c>
      <c r="E5" s="159" t="s">
        <v>165</v>
      </c>
      <c r="F5" s="157" t="s">
        <v>16</v>
      </c>
      <c r="G5" s="158" t="s">
        <v>164</v>
      </c>
      <c r="H5" s="159" t="s">
        <v>165</v>
      </c>
      <c r="I5" s="160" t="s">
        <v>59</v>
      </c>
      <c r="J5" s="157" t="s">
        <v>16</v>
      </c>
      <c r="K5" s="158" t="s">
        <v>164</v>
      </c>
      <c r="L5" s="159" t="s">
        <v>165</v>
      </c>
    </row>
    <row r="6" spans="1:12" ht="12.75">
      <c r="A6" s="296" t="s">
        <v>67</v>
      </c>
      <c r="B6" s="21" t="s">
        <v>31</v>
      </c>
      <c r="C6" s="128">
        <v>7571</v>
      </c>
      <c r="D6" s="129">
        <v>4107</v>
      </c>
      <c r="E6" s="129">
        <v>3464</v>
      </c>
      <c r="F6" s="129">
        <v>8951</v>
      </c>
      <c r="G6" s="129">
        <v>4882</v>
      </c>
      <c r="H6" s="129">
        <v>4069</v>
      </c>
      <c r="I6" s="130">
        <v>45.45860797676237</v>
      </c>
      <c r="J6" s="130">
        <v>18.227446836613392</v>
      </c>
      <c r="K6" s="130">
        <v>18.870221572924276</v>
      </c>
      <c r="L6" s="130">
        <v>17.465357967667437</v>
      </c>
    </row>
    <row r="7" spans="1:12" ht="12.75">
      <c r="A7" s="296"/>
      <c r="B7" s="21" t="s">
        <v>51</v>
      </c>
      <c r="C7" s="128">
        <v>18988</v>
      </c>
      <c r="D7" s="129">
        <v>9265</v>
      </c>
      <c r="E7" s="129">
        <v>9723</v>
      </c>
      <c r="F7" s="129">
        <v>22858</v>
      </c>
      <c r="G7" s="129">
        <v>10769</v>
      </c>
      <c r="H7" s="129">
        <v>12089</v>
      </c>
      <c r="I7" s="130">
        <v>52.88739172281039</v>
      </c>
      <c r="J7" s="130">
        <v>20.381293448493786</v>
      </c>
      <c r="K7" s="130">
        <v>16.23313545601727</v>
      </c>
      <c r="L7" s="130">
        <v>24.33405327573794</v>
      </c>
    </row>
    <row r="8" spans="1:12" ht="12.75">
      <c r="A8" s="296"/>
      <c r="B8" s="21" t="s">
        <v>52</v>
      </c>
      <c r="C8" s="128">
        <v>26364</v>
      </c>
      <c r="D8" s="129">
        <v>9263</v>
      </c>
      <c r="E8" s="129">
        <v>17101</v>
      </c>
      <c r="F8" s="129">
        <v>32552</v>
      </c>
      <c r="G8" s="129">
        <v>11044</v>
      </c>
      <c r="H8" s="129">
        <v>21508</v>
      </c>
      <c r="I8" s="130">
        <v>66.07274514622758</v>
      </c>
      <c r="J8" s="130">
        <v>23.471400394477318</v>
      </c>
      <c r="K8" s="130">
        <v>19.2270322789593</v>
      </c>
      <c r="L8" s="130">
        <v>25.770422782293434</v>
      </c>
    </row>
    <row r="9" spans="1:12" ht="12.75">
      <c r="A9" s="291" t="s">
        <v>68</v>
      </c>
      <c r="B9" s="292"/>
      <c r="C9" s="131">
        <v>52923</v>
      </c>
      <c r="D9" s="132">
        <v>22635</v>
      </c>
      <c r="E9" s="132">
        <v>30288</v>
      </c>
      <c r="F9" s="132">
        <v>64361</v>
      </c>
      <c r="G9" s="132">
        <v>26695</v>
      </c>
      <c r="H9" s="132">
        <v>37666</v>
      </c>
      <c r="I9" s="133">
        <v>58.52301859821942</v>
      </c>
      <c r="J9" s="133">
        <v>21.6125314135631</v>
      </c>
      <c r="K9" s="133">
        <v>17.936823503423902</v>
      </c>
      <c r="L9" s="133">
        <v>24.3594823032224</v>
      </c>
    </row>
    <row r="10" spans="1:12" ht="12.75">
      <c r="A10" s="279" t="s">
        <v>69</v>
      </c>
      <c r="B10" s="22" t="s">
        <v>111</v>
      </c>
      <c r="C10" s="134">
        <v>6108</v>
      </c>
      <c r="D10" s="135">
        <v>3711</v>
      </c>
      <c r="E10" s="135">
        <v>2397</v>
      </c>
      <c r="F10" s="135">
        <v>7970</v>
      </c>
      <c r="G10" s="135">
        <v>4521</v>
      </c>
      <c r="H10" s="135">
        <v>3449</v>
      </c>
      <c r="I10" s="136">
        <v>43.274780426599754</v>
      </c>
      <c r="J10" s="136">
        <v>30.484610347085788</v>
      </c>
      <c r="K10" s="136">
        <v>21.827000808407437</v>
      </c>
      <c r="L10" s="136">
        <v>43.88819357530246</v>
      </c>
    </row>
    <row r="11" spans="1:12" ht="12.75">
      <c r="A11" s="279"/>
      <c r="B11" s="22" t="s">
        <v>32</v>
      </c>
      <c r="C11" s="134">
        <v>7601</v>
      </c>
      <c r="D11" s="135">
        <v>4771</v>
      </c>
      <c r="E11" s="135">
        <v>2830</v>
      </c>
      <c r="F11" s="135">
        <v>10076</v>
      </c>
      <c r="G11" s="135">
        <v>5670</v>
      </c>
      <c r="H11" s="135">
        <v>4406</v>
      </c>
      <c r="I11" s="136">
        <v>43.72766971020246</v>
      </c>
      <c r="J11" s="136">
        <v>32.56150506512301</v>
      </c>
      <c r="K11" s="136">
        <v>18.843009851184238</v>
      </c>
      <c r="L11" s="136">
        <v>55.689045936395765</v>
      </c>
    </row>
    <row r="12" spans="1:12" ht="12.75">
      <c r="A12" s="286" t="s">
        <v>70</v>
      </c>
      <c r="B12" s="287"/>
      <c r="C12" s="137">
        <v>13709</v>
      </c>
      <c r="D12" s="138">
        <v>8482</v>
      </c>
      <c r="E12" s="138">
        <v>5227</v>
      </c>
      <c r="F12" s="138">
        <v>18046</v>
      </c>
      <c r="G12" s="138">
        <v>10191</v>
      </c>
      <c r="H12" s="138">
        <v>7855</v>
      </c>
      <c r="I12" s="139">
        <v>43.527651557131776</v>
      </c>
      <c r="J12" s="139">
        <v>31.636151433364944</v>
      </c>
      <c r="K12" s="139">
        <v>20.148549870313605</v>
      </c>
      <c r="L12" s="139">
        <v>50.27740577769275</v>
      </c>
    </row>
    <row r="13" spans="1:12" ht="12.75">
      <c r="A13" s="19" t="s">
        <v>33</v>
      </c>
      <c r="B13" s="23" t="s">
        <v>34</v>
      </c>
      <c r="C13" s="131">
        <v>19424</v>
      </c>
      <c r="D13" s="132">
        <v>9447</v>
      </c>
      <c r="E13" s="132">
        <v>9977</v>
      </c>
      <c r="F13" s="132">
        <v>25860</v>
      </c>
      <c r="G13" s="132">
        <v>11957</v>
      </c>
      <c r="H13" s="132">
        <v>13903</v>
      </c>
      <c r="I13" s="133">
        <v>53.76256767208043</v>
      </c>
      <c r="J13" s="133">
        <v>33.134266886326195</v>
      </c>
      <c r="K13" s="133">
        <v>26.56928125330793</v>
      </c>
      <c r="L13" s="133">
        <v>39.35050616417761</v>
      </c>
    </row>
    <row r="14" spans="1:12" ht="12.75">
      <c r="A14" s="17" t="s">
        <v>71</v>
      </c>
      <c r="B14" s="24" t="s">
        <v>110</v>
      </c>
      <c r="C14" s="137">
        <v>14486</v>
      </c>
      <c r="D14" s="138">
        <v>7520</v>
      </c>
      <c r="E14" s="138">
        <v>6966</v>
      </c>
      <c r="F14" s="138">
        <v>17378</v>
      </c>
      <c r="G14" s="138">
        <v>8458</v>
      </c>
      <c r="H14" s="138">
        <v>8920</v>
      </c>
      <c r="I14" s="139">
        <v>51.32926688917021</v>
      </c>
      <c r="J14" s="139">
        <v>19.96410327212481</v>
      </c>
      <c r="K14" s="139">
        <v>12.47340425531915</v>
      </c>
      <c r="L14" s="139">
        <v>28.050531151306345</v>
      </c>
    </row>
    <row r="15" spans="1:12" ht="12.75">
      <c r="A15" s="19" t="s">
        <v>36</v>
      </c>
      <c r="B15" s="23" t="s">
        <v>36</v>
      </c>
      <c r="C15" s="140">
        <v>1322</v>
      </c>
      <c r="D15" s="141">
        <v>779</v>
      </c>
      <c r="E15" s="141">
        <v>543</v>
      </c>
      <c r="F15" s="141">
        <v>1589</v>
      </c>
      <c r="G15" s="141">
        <v>969</v>
      </c>
      <c r="H15" s="141">
        <v>620</v>
      </c>
      <c r="I15" s="142">
        <v>39.01825047199496</v>
      </c>
      <c r="J15" s="142">
        <v>20.196671709531014</v>
      </c>
      <c r="K15" s="142">
        <v>24.390243902439025</v>
      </c>
      <c r="L15" s="142">
        <v>14.180478821362799</v>
      </c>
    </row>
    <row r="16" spans="1:12" ht="12.75">
      <c r="A16" s="279" t="s">
        <v>95</v>
      </c>
      <c r="B16" s="22" t="s">
        <v>41</v>
      </c>
      <c r="C16" s="134">
        <v>12730</v>
      </c>
      <c r="D16" s="135">
        <v>6277</v>
      </c>
      <c r="E16" s="135">
        <v>6453</v>
      </c>
      <c r="F16" s="135">
        <v>15685</v>
      </c>
      <c r="G16" s="135">
        <v>7070</v>
      </c>
      <c r="H16" s="135">
        <v>8615</v>
      </c>
      <c r="I16" s="136">
        <v>54.92508766337265</v>
      </c>
      <c r="J16" s="136">
        <v>23.212882953652787</v>
      </c>
      <c r="K16" s="136">
        <v>12.63342361000478</v>
      </c>
      <c r="L16" s="136">
        <v>33.503796683713</v>
      </c>
    </row>
    <row r="17" spans="1:12" ht="12.75">
      <c r="A17" s="279"/>
      <c r="B17" s="22" t="s">
        <v>35</v>
      </c>
      <c r="C17" s="134">
        <v>6396</v>
      </c>
      <c r="D17" s="135">
        <v>3481</v>
      </c>
      <c r="E17" s="135">
        <v>2915</v>
      </c>
      <c r="F17" s="135">
        <v>8260</v>
      </c>
      <c r="G17" s="135">
        <v>3977</v>
      </c>
      <c r="H17" s="135">
        <v>4283</v>
      </c>
      <c r="I17" s="136">
        <v>51.85230024213075</v>
      </c>
      <c r="J17" s="136">
        <v>29.143214509068166</v>
      </c>
      <c r="K17" s="136">
        <v>14.248779086469405</v>
      </c>
      <c r="L17" s="136">
        <v>46.92967409948542</v>
      </c>
    </row>
    <row r="18" spans="1:12" ht="12.75">
      <c r="A18" s="279"/>
      <c r="B18" s="22" t="s">
        <v>29</v>
      </c>
      <c r="C18" s="134">
        <v>11880</v>
      </c>
      <c r="D18" s="135">
        <v>5515</v>
      </c>
      <c r="E18" s="135">
        <v>6365</v>
      </c>
      <c r="F18" s="135">
        <v>14849</v>
      </c>
      <c r="G18" s="135">
        <v>6360</v>
      </c>
      <c r="H18" s="135">
        <v>8489</v>
      </c>
      <c r="I18" s="136">
        <v>57.16883291804162</v>
      </c>
      <c r="J18" s="136">
        <v>24.99158249158249</v>
      </c>
      <c r="K18" s="136">
        <v>15.321849501359926</v>
      </c>
      <c r="L18" s="136">
        <v>33.369992144540454</v>
      </c>
    </row>
    <row r="19" spans="1:12" ht="12.75">
      <c r="A19" s="288" t="s">
        <v>96</v>
      </c>
      <c r="B19" s="289"/>
      <c r="C19" s="137">
        <v>31006</v>
      </c>
      <c r="D19" s="138">
        <v>15273</v>
      </c>
      <c r="E19" s="138">
        <v>15733</v>
      </c>
      <c r="F19" s="138">
        <v>38794</v>
      </c>
      <c r="G19" s="138">
        <v>17407</v>
      </c>
      <c r="H19" s="138">
        <v>21387</v>
      </c>
      <c r="I19" s="139">
        <v>55.12965922565345</v>
      </c>
      <c r="J19" s="139">
        <v>25.11771915113204</v>
      </c>
      <c r="K19" s="139">
        <v>13.972369541020102</v>
      </c>
      <c r="L19" s="139">
        <v>35.93720205936567</v>
      </c>
    </row>
    <row r="20" spans="1:12" ht="12.75">
      <c r="A20" s="296" t="s">
        <v>104</v>
      </c>
      <c r="B20" s="25" t="s">
        <v>46</v>
      </c>
      <c r="C20" s="143">
        <v>9538</v>
      </c>
      <c r="D20" s="144">
        <v>4812</v>
      </c>
      <c r="E20" s="144">
        <v>4726</v>
      </c>
      <c r="F20" s="144">
        <v>11979</v>
      </c>
      <c r="G20" s="144">
        <v>5679</v>
      </c>
      <c r="H20" s="144">
        <v>6300</v>
      </c>
      <c r="I20" s="226">
        <v>52.59203606311045</v>
      </c>
      <c r="J20" s="226">
        <v>25.592367372614806</v>
      </c>
      <c r="K20" s="226">
        <v>18.017456359102244</v>
      </c>
      <c r="L20" s="226">
        <v>33.30512060939484</v>
      </c>
    </row>
    <row r="21" spans="1:12" ht="12.75">
      <c r="A21" s="296"/>
      <c r="B21" s="25" t="s">
        <v>43</v>
      </c>
      <c r="C21" s="128">
        <v>21197</v>
      </c>
      <c r="D21" s="129">
        <v>10194</v>
      </c>
      <c r="E21" s="129">
        <v>11003</v>
      </c>
      <c r="F21" s="129">
        <v>32061</v>
      </c>
      <c r="G21" s="129">
        <v>12357</v>
      </c>
      <c r="H21" s="129">
        <v>19704</v>
      </c>
      <c r="I21" s="130">
        <v>61.45784598109854</v>
      </c>
      <c r="J21" s="130">
        <v>51.25253573618909</v>
      </c>
      <c r="K21" s="130">
        <v>21.218363743378458</v>
      </c>
      <c r="L21" s="130">
        <v>79.0784331545942</v>
      </c>
    </row>
    <row r="22" spans="1:12" ht="12.75">
      <c r="A22" s="297" t="s">
        <v>103</v>
      </c>
      <c r="B22" s="298"/>
      <c r="C22" s="140">
        <v>30735</v>
      </c>
      <c r="D22" s="141">
        <v>15006</v>
      </c>
      <c r="E22" s="141">
        <v>15729</v>
      </c>
      <c r="F22" s="141">
        <v>44040</v>
      </c>
      <c r="G22" s="141">
        <v>18036</v>
      </c>
      <c r="H22" s="141">
        <v>26004</v>
      </c>
      <c r="I22" s="142">
        <v>59.04632152588556</v>
      </c>
      <c r="J22" s="142">
        <v>43.289409468033185</v>
      </c>
      <c r="K22" s="142">
        <v>20.19192323070772</v>
      </c>
      <c r="L22" s="142">
        <v>65.32519549876025</v>
      </c>
    </row>
    <row r="23" spans="1:12" ht="12.75">
      <c r="A23" s="279" t="s">
        <v>102</v>
      </c>
      <c r="B23" s="22" t="s">
        <v>109</v>
      </c>
      <c r="C23" s="134">
        <v>19103</v>
      </c>
      <c r="D23" s="135">
        <v>6607</v>
      </c>
      <c r="E23" s="135">
        <v>12496</v>
      </c>
      <c r="F23" s="135">
        <v>24758</v>
      </c>
      <c r="G23" s="135">
        <v>7091</v>
      </c>
      <c r="H23" s="135">
        <v>17667</v>
      </c>
      <c r="I23" s="136">
        <v>71.35875272639147</v>
      </c>
      <c r="J23" s="136">
        <v>29.602680207297283</v>
      </c>
      <c r="K23" s="136">
        <v>7.3255637959739675</v>
      </c>
      <c r="L23" s="136">
        <v>41.38124199743918</v>
      </c>
    </row>
    <row r="24" spans="1:12" ht="12.75">
      <c r="A24" s="279"/>
      <c r="B24" s="22" t="s">
        <v>37</v>
      </c>
      <c r="C24" s="134">
        <v>35036</v>
      </c>
      <c r="D24" s="135">
        <v>5839</v>
      </c>
      <c r="E24" s="135">
        <v>29197</v>
      </c>
      <c r="F24" s="135">
        <v>59158</v>
      </c>
      <c r="G24" s="135">
        <v>8807</v>
      </c>
      <c r="H24" s="135">
        <v>50351</v>
      </c>
      <c r="I24" s="136">
        <v>85.11274890969945</v>
      </c>
      <c r="J24" s="136">
        <v>68.84918369676903</v>
      </c>
      <c r="K24" s="136">
        <v>50.83062168179483</v>
      </c>
      <c r="L24" s="136">
        <v>72.45264924478543</v>
      </c>
    </row>
    <row r="25" spans="1:12" ht="12.75">
      <c r="A25" s="279"/>
      <c r="B25" s="22" t="s">
        <v>38</v>
      </c>
      <c r="C25" s="134">
        <v>30415</v>
      </c>
      <c r="D25" s="135">
        <v>7866</v>
      </c>
      <c r="E25" s="135">
        <v>22549</v>
      </c>
      <c r="F25" s="135">
        <v>38462</v>
      </c>
      <c r="G25" s="135">
        <v>8204</v>
      </c>
      <c r="H25" s="135">
        <v>30258</v>
      </c>
      <c r="I25" s="136">
        <v>78.66985596172846</v>
      </c>
      <c r="J25" s="136">
        <v>26.457340128226203</v>
      </c>
      <c r="K25" s="136">
        <v>4.296974319857616</v>
      </c>
      <c r="L25" s="136">
        <v>34.18776885892944</v>
      </c>
    </row>
    <row r="26" spans="1:12" ht="12.75">
      <c r="A26" s="288" t="s">
        <v>106</v>
      </c>
      <c r="B26" s="289"/>
      <c r="C26" s="137">
        <v>84554</v>
      </c>
      <c r="D26" s="138">
        <v>20312</v>
      </c>
      <c r="E26" s="138">
        <v>64242</v>
      </c>
      <c r="F26" s="138">
        <v>122378</v>
      </c>
      <c r="G26" s="138">
        <v>24102</v>
      </c>
      <c r="H26" s="138">
        <v>98276</v>
      </c>
      <c r="I26" s="139">
        <v>80.30528362941052</v>
      </c>
      <c r="J26" s="139">
        <v>44.733543061238976</v>
      </c>
      <c r="K26" s="139">
        <v>18.6589208349744</v>
      </c>
      <c r="L26" s="139">
        <v>52.977802683602626</v>
      </c>
    </row>
    <row r="27" spans="1:12" ht="12.75">
      <c r="A27" s="195" t="s">
        <v>73</v>
      </c>
      <c r="B27" s="195" t="s">
        <v>73</v>
      </c>
      <c r="C27" s="140">
        <v>21145</v>
      </c>
      <c r="D27" s="141">
        <v>11504</v>
      </c>
      <c r="E27" s="141">
        <v>9641</v>
      </c>
      <c r="F27" s="141">
        <v>25657</v>
      </c>
      <c r="G27" s="141">
        <v>12791</v>
      </c>
      <c r="H27" s="141">
        <v>12866</v>
      </c>
      <c r="I27" s="142">
        <v>50.14615894297852</v>
      </c>
      <c r="J27" s="142">
        <v>21.338377867108065</v>
      </c>
      <c r="K27" s="142">
        <v>11.187413073713492</v>
      </c>
      <c r="L27" s="142">
        <v>33.45088683746499</v>
      </c>
    </row>
    <row r="28" spans="1:12" ht="12.75">
      <c r="A28" s="279" t="s">
        <v>93</v>
      </c>
      <c r="B28" s="22" t="s">
        <v>30</v>
      </c>
      <c r="C28" s="175">
        <v>21916</v>
      </c>
      <c r="D28" s="135">
        <v>9663</v>
      </c>
      <c r="E28" s="135">
        <v>12253</v>
      </c>
      <c r="F28" s="135">
        <v>27970</v>
      </c>
      <c r="G28" s="135">
        <v>11124</v>
      </c>
      <c r="H28" s="135">
        <v>16846</v>
      </c>
      <c r="I28" s="136">
        <v>60.228816589202715</v>
      </c>
      <c r="J28" s="136">
        <v>27.623653951450994</v>
      </c>
      <c r="K28" s="136">
        <v>15.119528096864329</v>
      </c>
      <c r="L28" s="136">
        <v>37.48469762507141</v>
      </c>
    </row>
    <row r="29" spans="1:12" ht="12.75">
      <c r="A29" s="279"/>
      <c r="B29" s="22" t="s">
        <v>40</v>
      </c>
      <c r="C29" s="134">
        <v>3120</v>
      </c>
      <c r="D29" s="135">
        <v>2017</v>
      </c>
      <c r="E29" s="135">
        <v>1103</v>
      </c>
      <c r="F29" s="135">
        <v>4002</v>
      </c>
      <c r="G29" s="135">
        <v>2383</v>
      </c>
      <c r="H29" s="135">
        <v>1619</v>
      </c>
      <c r="I29" s="136">
        <v>40.45477261369315</v>
      </c>
      <c r="J29" s="136">
        <v>28.26923076923077</v>
      </c>
      <c r="K29" s="136">
        <v>18.145761031234507</v>
      </c>
      <c r="L29" s="136">
        <v>46.781504986400726</v>
      </c>
    </row>
    <row r="30" spans="1:12" ht="12.75">
      <c r="A30" s="279"/>
      <c r="B30" s="22" t="s">
        <v>47</v>
      </c>
      <c r="C30" s="134">
        <v>11674</v>
      </c>
      <c r="D30" s="135">
        <v>6290</v>
      </c>
      <c r="E30" s="135">
        <v>5384</v>
      </c>
      <c r="F30" s="135">
        <v>14198</v>
      </c>
      <c r="G30" s="135">
        <v>7343</v>
      </c>
      <c r="H30" s="135">
        <v>6855</v>
      </c>
      <c r="I30" s="136">
        <v>48.28144809128046</v>
      </c>
      <c r="J30" s="136">
        <v>21.620695562789106</v>
      </c>
      <c r="K30" s="136">
        <v>16.740858505564386</v>
      </c>
      <c r="L30" s="136">
        <v>27.321693907875183</v>
      </c>
    </row>
    <row r="31" spans="1:12" ht="12.75">
      <c r="A31" s="288" t="s">
        <v>91</v>
      </c>
      <c r="B31" s="289"/>
      <c r="C31" s="145">
        <v>36710</v>
      </c>
      <c r="D31" s="146">
        <v>17970</v>
      </c>
      <c r="E31" s="146">
        <v>18740</v>
      </c>
      <c r="F31" s="146">
        <v>46170</v>
      </c>
      <c r="G31" s="146">
        <v>20850</v>
      </c>
      <c r="H31" s="146">
        <v>25320</v>
      </c>
      <c r="I31" s="227">
        <v>54.8408057179987</v>
      </c>
      <c r="J31" s="227">
        <v>25.769545083083628</v>
      </c>
      <c r="K31" s="227">
        <v>16.026711185308848</v>
      </c>
      <c r="L31" s="227">
        <v>35.11205976520811</v>
      </c>
    </row>
    <row r="32" spans="1:12" ht="12.75">
      <c r="A32" s="296" t="s">
        <v>94</v>
      </c>
      <c r="B32" s="25" t="s">
        <v>39</v>
      </c>
      <c r="C32" s="128">
        <v>16671</v>
      </c>
      <c r="D32" s="129">
        <v>7924</v>
      </c>
      <c r="E32" s="129">
        <v>8747</v>
      </c>
      <c r="F32" s="129">
        <v>23279</v>
      </c>
      <c r="G32" s="129">
        <v>9888</v>
      </c>
      <c r="H32" s="129">
        <v>13391</v>
      </c>
      <c r="I32" s="130">
        <v>57.523948623222644</v>
      </c>
      <c r="J32" s="130">
        <v>39.637694199508125</v>
      </c>
      <c r="K32" s="130">
        <v>24.785461887935387</v>
      </c>
      <c r="L32" s="130">
        <v>53.09248885332114</v>
      </c>
    </row>
    <row r="33" spans="1:12" ht="12.75">
      <c r="A33" s="296"/>
      <c r="B33" s="25" t="s">
        <v>42</v>
      </c>
      <c r="C33" s="128">
        <v>17701</v>
      </c>
      <c r="D33" s="129">
        <v>7812</v>
      </c>
      <c r="E33" s="129">
        <v>9889</v>
      </c>
      <c r="F33" s="129">
        <v>23182</v>
      </c>
      <c r="G33" s="129">
        <v>10162</v>
      </c>
      <c r="H33" s="129">
        <v>13020</v>
      </c>
      <c r="I33" s="130">
        <v>56.16426537831076</v>
      </c>
      <c r="J33" s="130">
        <v>30.964352296480424</v>
      </c>
      <c r="K33" s="130">
        <v>30.08192524321557</v>
      </c>
      <c r="L33" s="130">
        <v>31.661442006269592</v>
      </c>
    </row>
    <row r="34" spans="1:12" ht="12.75">
      <c r="A34" s="291" t="s">
        <v>92</v>
      </c>
      <c r="B34" s="292"/>
      <c r="C34" s="131">
        <v>34372</v>
      </c>
      <c r="D34" s="132">
        <v>15736</v>
      </c>
      <c r="E34" s="132">
        <v>18636</v>
      </c>
      <c r="F34" s="132">
        <v>46461</v>
      </c>
      <c r="G34" s="132">
        <v>20050</v>
      </c>
      <c r="H34" s="132">
        <v>26411</v>
      </c>
      <c r="I34" s="133">
        <v>56.84552635543789</v>
      </c>
      <c r="J34" s="133">
        <v>35.17106947515419</v>
      </c>
      <c r="K34" s="133">
        <v>27.414844941535332</v>
      </c>
      <c r="L34" s="133">
        <v>41.7203262502683</v>
      </c>
    </row>
    <row r="35" spans="1:12" ht="12.75">
      <c r="A35" s="17" t="s">
        <v>44</v>
      </c>
      <c r="B35" s="176" t="s">
        <v>45</v>
      </c>
      <c r="C35" s="137">
        <v>26391</v>
      </c>
      <c r="D35" s="138">
        <v>13290</v>
      </c>
      <c r="E35" s="138">
        <v>13101</v>
      </c>
      <c r="F35" s="138">
        <v>35646</v>
      </c>
      <c r="G35" s="138">
        <v>16742</v>
      </c>
      <c r="H35" s="138">
        <v>18904</v>
      </c>
      <c r="I35" s="139">
        <v>53.03259832800315</v>
      </c>
      <c r="J35" s="139">
        <v>35.06877344549278</v>
      </c>
      <c r="K35" s="139">
        <v>25.974416854778028</v>
      </c>
      <c r="L35" s="139">
        <v>44.29432867720021</v>
      </c>
    </row>
    <row r="36" spans="1:12" ht="12.75">
      <c r="A36" s="290" t="s">
        <v>112</v>
      </c>
      <c r="B36" s="25" t="s">
        <v>49</v>
      </c>
      <c r="C36" s="128">
        <v>18959</v>
      </c>
      <c r="D36" s="129">
        <v>8619</v>
      </c>
      <c r="E36" s="129">
        <v>10340</v>
      </c>
      <c r="F36" s="129">
        <v>24021</v>
      </c>
      <c r="G36" s="129">
        <v>9836</v>
      </c>
      <c r="H36" s="129">
        <v>14185</v>
      </c>
      <c r="I36" s="130">
        <v>59.052495732900375</v>
      </c>
      <c r="J36" s="130">
        <v>26.69972044939079</v>
      </c>
      <c r="K36" s="130">
        <v>14.119967513632673</v>
      </c>
      <c r="L36" s="130">
        <v>37.18568665377176</v>
      </c>
    </row>
    <row r="37" spans="1:12" ht="12.75">
      <c r="A37" s="290"/>
      <c r="B37" s="25" t="s">
        <v>50</v>
      </c>
      <c r="C37" s="128">
        <v>11044</v>
      </c>
      <c r="D37" s="129">
        <v>5071</v>
      </c>
      <c r="E37" s="129">
        <v>5973</v>
      </c>
      <c r="F37" s="129">
        <v>19225</v>
      </c>
      <c r="G37" s="129">
        <v>9999</v>
      </c>
      <c r="H37" s="129">
        <v>9226</v>
      </c>
      <c r="I37" s="130">
        <v>47.98959687906372</v>
      </c>
      <c r="J37" s="130">
        <v>74.07642158638174</v>
      </c>
      <c r="K37" s="130">
        <v>97.18004338394793</v>
      </c>
      <c r="L37" s="130">
        <v>54.461744516993136</v>
      </c>
    </row>
    <row r="38" spans="1:12" ht="12.75">
      <c r="A38" s="291" t="s">
        <v>113</v>
      </c>
      <c r="B38" s="292"/>
      <c r="C38" s="131">
        <v>30003</v>
      </c>
      <c r="D38" s="132">
        <v>13690</v>
      </c>
      <c r="E38" s="132">
        <v>16313</v>
      </c>
      <c r="F38" s="132">
        <v>43246</v>
      </c>
      <c r="G38" s="132">
        <v>19835</v>
      </c>
      <c r="H38" s="132">
        <v>23411</v>
      </c>
      <c r="I38" s="133">
        <v>54.13448642649031</v>
      </c>
      <c r="J38" s="133">
        <v>44.1389194413892</v>
      </c>
      <c r="K38" s="133">
        <v>44.88677867056246</v>
      </c>
      <c r="L38" s="133">
        <v>43.511309998160975</v>
      </c>
    </row>
    <row r="39" spans="1:13" s="15" customFormat="1" ht="12.75">
      <c r="A39" s="280" t="s">
        <v>114</v>
      </c>
      <c r="B39" s="281"/>
      <c r="C39" s="147">
        <v>396780</v>
      </c>
      <c r="D39" s="148">
        <v>171644</v>
      </c>
      <c r="E39" s="148">
        <v>225136</v>
      </c>
      <c r="F39" s="148">
        <v>529626</v>
      </c>
      <c r="G39" s="148">
        <v>208083</v>
      </c>
      <c r="H39" s="148">
        <v>321543</v>
      </c>
      <c r="I39" s="228">
        <v>60.711332147590944</v>
      </c>
      <c r="J39" s="228">
        <v>33.48102222894299</v>
      </c>
      <c r="K39" s="228">
        <v>21.229405047656776</v>
      </c>
      <c r="L39" s="228">
        <v>42.82167223367209</v>
      </c>
      <c r="M39" s="9"/>
    </row>
    <row r="40" spans="1:12" ht="12.75">
      <c r="A40" s="18" t="s">
        <v>54</v>
      </c>
      <c r="B40" s="26" t="s">
        <v>54</v>
      </c>
      <c r="C40" s="137">
        <v>1475</v>
      </c>
      <c r="D40" s="138">
        <v>578</v>
      </c>
      <c r="E40" s="138">
        <v>897</v>
      </c>
      <c r="F40" s="138">
        <v>2164</v>
      </c>
      <c r="G40" s="138">
        <v>773</v>
      </c>
      <c r="H40" s="138">
        <v>1391</v>
      </c>
      <c r="I40" s="139">
        <v>64.27911275415896</v>
      </c>
      <c r="J40" s="139">
        <v>46.71186440677966</v>
      </c>
      <c r="K40" s="139">
        <v>33.73702422145329</v>
      </c>
      <c r="L40" s="139">
        <v>55.072463768115945</v>
      </c>
    </row>
    <row r="41" spans="1:12" ht="12.75">
      <c r="A41" s="20" t="s">
        <v>55</v>
      </c>
      <c r="B41" s="27" t="s">
        <v>55</v>
      </c>
      <c r="C41" s="140">
        <v>639</v>
      </c>
      <c r="D41" s="141">
        <v>244</v>
      </c>
      <c r="E41" s="141">
        <v>395</v>
      </c>
      <c r="F41" s="141">
        <v>592</v>
      </c>
      <c r="G41" s="141">
        <v>296</v>
      </c>
      <c r="H41" s="141">
        <v>296</v>
      </c>
      <c r="I41" s="142">
        <v>50</v>
      </c>
      <c r="J41" s="142">
        <v>-7.355242566510173</v>
      </c>
      <c r="K41" s="142">
        <v>21.311475409836063</v>
      </c>
      <c r="L41" s="142">
        <v>-25.063291139240505</v>
      </c>
    </row>
    <row r="42" spans="1:12" ht="12.75">
      <c r="A42" s="18" t="s">
        <v>105</v>
      </c>
      <c r="B42" s="26" t="s">
        <v>105</v>
      </c>
      <c r="C42" s="137">
        <v>6595</v>
      </c>
      <c r="D42" s="138">
        <v>3553</v>
      </c>
      <c r="E42" s="138">
        <v>3042</v>
      </c>
      <c r="F42" s="138">
        <v>9577</v>
      </c>
      <c r="G42" s="138">
        <v>5209</v>
      </c>
      <c r="H42" s="138">
        <v>4368</v>
      </c>
      <c r="I42" s="139">
        <v>45.609272214681006</v>
      </c>
      <c r="J42" s="139">
        <v>45.21607278241092</v>
      </c>
      <c r="K42" s="139">
        <v>46.608499859273856</v>
      </c>
      <c r="L42" s="139">
        <v>43.58974358974359</v>
      </c>
    </row>
    <row r="43" spans="1:12" ht="12.75">
      <c r="A43" s="20" t="s">
        <v>57</v>
      </c>
      <c r="B43" s="27" t="s">
        <v>57</v>
      </c>
      <c r="C43" s="140">
        <v>1092</v>
      </c>
      <c r="D43" s="141">
        <v>349</v>
      </c>
      <c r="E43" s="141">
        <v>743</v>
      </c>
      <c r="F43" s="141">
        <v>1149</v>
      </c>
      <c r="G43" s="141">
        <v>293</v>
      </c>
      <c r="H43" s="141">
        <v>856</v>
      </c>
      <c r="I43" s="142">
        <v>74.49956483899042</v>
      </c>
      <c r="J43" s="142">
        <v>5.21978021978022</v>
      </c>
      <c r="K43" s="142">
        <v>-16.045845272206304</v>
      </c>
      <c r="L43" s="142">
        <v>15.208613728129205</v>
      </c>
    </row>
    <row r="44" spans="1:12" ht="12.75">
      <c r="A44" s="18" t="s">
        <v>58</v>
      </c>
      <c r="B44" s="26" t="s">
        <v>58</v>
      </c>
      <c r="C44" s="137">
        <v>311</v>
      </c>
      <c r="D44" s="138">
        <v>248</v>
      </c>
      <c r="E44" s="138">
        <v>63</v>
      </c>
      <c r="F44" s="138">
        <v>456</v>
      </c>
      <c r="G44" s="138">
        <v>347</v>
      </c>
      <c r="H44" s="138">
        <v>109</v>
      </c>
      <c r="I44" s="139">
        <v>23.903508771929825</v>
      </c>
      <c r="J44" s="139">
        <v>46.62379421221865</v>
      </c>
      <c r="K44" s="139">
        <v>39.91935483870967</v>
      </c>
      <c r="L44" s="139">
        <v>73.01587301587301</v>
      </c>
    </row>
    <row r="45" spans="1:15" s="15" customFormat="1" ht="12.75">
      <c r="A45" s="280" t="s">
        <v>133</v>
      </c>
      <c r="B45" s="281"/>
      <c r="C45" s="147">
        <v>406892</v>
      </c>
      <c r="D45" s="148">
        <v>176616</v>
      </c>
      <c r="E45" s="148">
        <v>230276</v>
      </c>
      <c r="F45" s="148">
        <v>543564</v>
      </c>
      <c r="G45" s="148">
        <v>215001</v>
      </c>
      <c r="H45" s="148">
        <v>328563</v>
      </c>
      <c r="I45" s="228">
        <v>60.44605603020068</v>
      </c>
      <c r="J45" s="228">
        <v>33.58925710016417</v>
      </c>
      <c r="K45" s="228">
        <v>21.733591520587037</v>
      </c>
      <c r="L45" s="228">
        <v>42.682259549410276</v>
      </c>
      <c r="M45" s="9"/>
      <c r="N45" s="16"/>
      <c r="O45" s="16"/>
    </row>
    <row r="46" ht="12.75">
      <c r="H46" s="32"/>
    </row>
    <row r="47" spans="1:8" ht="12.75">
      <c r="A47" s="57" t="s">
        <v>130</v>
      </c>
      <c r="B47" s="58"/>
      <c r="C47" s="32"/>
      <c r="D47" s="32"/>
      <c r="E47" s="32"/>
      <c r="F47" s="32"/>
      <c r="G47" s="32"/>
      <c r="H47" s="32"/>
    </row>
    <row r="48" spans="1:8" ht="12.75">
      <c r="A48" s="57" t="s">
        <v>200</v>
      </c>
      <c r="B48" s="58"/>
      <c r="C48" s="32"/>
      <c r="D48" s="32"/>
      <c r="E48" s="32"/>
      <c r="F48" s="32"/>
      <c r="G48" s="32"/>
      <c r="H48" s="32"/>
    </row>
    <row r="49" spans="1:8" ht="12.75">
      <c r="A49" s="56" t="s">
        <v>196</v>
      </c>
      <c r="B49" s="58"/>
      <c r="C49" s="32"/>
      <c r="D49" s="32"/>
      <c r="E49" s="32"/>
      <c r="F49" s="32"/>
      <c r="G49" s="32"/>
      <c r="H49" s="32"/>
    </row>
    <row r="50" ht="12.75"/>
    <row r="51" ht="12.75"/>
    <row r="52" ht="12.75"/>
  </sheetData>
  <sheetProtection/>
  <mergeCells count="23">
    <mergeCell ref="A26:B26"/>
    <mergeCell ref="A23:A25"/>
    <mergeCell ref="A20:A21"/>
    <mergeCell ref="A45:B45"/>
    <mergeCell ref="A38:B38"/>
    <mergeCell ref="A16:A18"/>
    <mergeCell ref="A32:A33"/>
    <mergeCell ref="A9:B9"/>
    <mergeCell ref="C4:E4"/>
    <mergeCell ref="F4:I4"/>
    <mergeCell ref="A6:A8"/>
    <mergeCell ref="A10:A11"/>
    <mergeCell ref="A22:B22"/>
    <mergeCell ref="J4:L4"/>
    <mergeCell ref="A39:B39"/>
    <mergeCell ref="A4:A5"/>
    <mergeCell ref="B4:B5"/>
    <mergeCell ref="A12:B12"/>
    <mergeCell ref="A31:B31"/>
    <mergeCell ref="A36:A37"/>
    <mergeCell ref="A34:B34"/>
    <mergeCell ref="A28:A30"/>
    <mergeCell ref="A19:B19"/>
  </mergeCells>
  <printOptions/>
  <pageMargins left="0.1968503937007874" right="0.3937007874015748" top="0.1968503937007874" bottom="0.1968503937007874" header="0.11811023622047245" footer="0.11811023622047245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A32" sqref="A32"/>
    </sheetView>
  </sheetViews>
  <sheetFormatPr defaultColWidth="0" defaultRowHeight="12.75" zeroHeight="1"/>
  <cols>
    <col min="1" max="1" width="11.421875" style="9" customWidth="1"/>
    <col min="2" max="2" width="26.00390625" style="9" customWidth="1"/>
    <col min="3" max="3" width="18.00390625" style="9" customWidth="1"/>
    <col min="4" max="4" width="11.140625" style="9" customWidth="1"/>
    <col min="5" max="8" width="11.421875" style="9" customWidth="1"/>
    <col min="9" max="16384" width="0" style="9" hidden="1" customWidth="1"/>
  </cols>
  <sheetData>
    <row r="1" spans="1:5" ht="12.75">
      <c r="A1" s="93" t="s">
        <v>169</v>
      </c>
      <c r="B1" s="58"/>
      <c r="C1" s="58"/>
      <c r="D1" s="58"/>
      <c r="E1" s="58"/>
    </row>
    <row r="2" ht="12.75"/>
    <row r="3" ht="12.75"/>
    <row r="4" spans="1:6" ht="12.75">
      <c r="A4" s="74" t="s">
        <v>74</v>
      </c>
      <c r="B4" s="13" t="s">
        <v>99</v>
      </c>
      <c r="C4" s="13" t="s">
        <v>170</v>
      </c>
      <c r="E4" s="203"/>
      <c r="F4" s="204"/>
    </row>
    <row r="5" spans="1:6" ht="12.75">
      <c r="A5" s="71" t="s">
        <v>172</v>
      </c>
      <c r="B5" s="11" t="s">
        <v>67</v>
      </c>
      <c r="C5" s="149">
        <v>21.6125314135631</v>
      </c>
      <c r="E5" s="205"/>
      <c r="F5" s="201"/>
    </row>
    <row r="6" spans="1:6" ht="12.75">
      <c r="A6" s="71" t="s">
        <v>173</v>
      </c>
      <c r="B6" s="11" t="s">
        <v>69</v>
      </c>
      <c r="C6" s="150">
        <v>31.636151433364944</v>
      </c>
      <c r="E6" s="205"/>
      <c r="F6" s="201"/>
    </row>
    <row r="7" spans="1:6" ht="12.75">
      <c r="A7" s="71" t="s">
        <v>174</v>
      </c>
      <c r="B7" s="12" t="s">
        <v>33</v>
      </c>
      <c r="C7" s="149">
        <v>33.134266886326195</v>
      </c>
      <c r="E7" s="205"/>
      <c r="F7" s="206"/>
    </row>
    <row r="8" spans="1:6" ht="12.75">
      <c r="A8" s="71" t="s">
        <v>175</v>
      </c>
      <c r="B8" s="12" t="s">
        <v>71</v>
      </c>
      <c r="C8" s="149">
        <v>19.96410327212481</v>
      </c>
      <c r="E8" s="205"/>
      <c r="F8" s="206"/>
    </row>
    <row r="9" spans="1:6" ht="12.75">
      <c r="A9" s="71" t="s">
        <v>176</v>
      </c>
      <c r="B9" s="12" t="s">
        <v>36</v>
      </c>
      <c r="C9" s="151">
        <v>20.196671709531014</v>
      </c>
      <c r="E9" s="205"/>
      <c r="F9" s="206"/>
    </row>
    <row r="10" spans="1:6" ht="12.75">
      <c r="A10" s="71" t="s">
        <v>177</v>
      </c>
      <c r="B10" s="11" t="s">
        <v>95</v>
      </c>
      <c r="C10" s="151">
        <v>25.11771915113204</v>
      </c>
      <c r="E10" s="205"/>
      <c r="F10" s="201"/>
    </row>
    <row r="11" spans="1:6" ht="12.75">
      <c r="A11" s="71" t="s">
        <v>178</v>
      </c>
      <c r="B11" s="11" t="s">
        <v>97</v>
      </c>
      <c r="C11" s="151">
        <v>43.289409468033185</v>
      </c>
      <c r="E11" s="205"/>
      <c r="F11" s="201"/>
    </row>
    <row r="12" spans="1:6" ht="12.75">
      <c r="A12" s="71" t="s">
        <v>75</v>
      </c>
      <c r="B12" s="11" t="s">
        <v>72</v>
      </c>
      <c r="C12" s="149">
        <v>44.733543061238976</v>
      </c>
      <c r="E12" s="205"/>
      <c r="F12" s="201"/>
    </row>
    <row r="13" spans="1:6" ht="12.75">
      <c r="A13" s="71" t="s">
        <v>179</v>
      </c>
      <c r="B13" s="11" t="s">
        <v>73</v>
      </c>
      <c r="C13" s="149">
        <v>21.338377867108065</v>
      </c>
      <c r="E13" s="205"/>
      <c r="F13" s="201"/>
    </row>
    <row r="14" spans="1:6" ht="12.75">
      <c r="A14" s="71" t="s">
        <v>180</v>
      </c>
      <c r="B14" s="11" t="s">
        <v>93</v>
      </c>
      <c r="C14" s="149">
        <v>25.769545083083628</v>
      </c>
      <c r="E14" s="205"/>
      <c r="F14" s="201"/>
    </row>
    <row r="15" spans="1:6" ht="12.75">
      <c r="A15" s="71" t="s">
        <v>181</v>
      </c>
      <c r="B15" s="11" t="s">
        <v>94</v>
      </c>
      <c r="C15" s="149">
        <v>35.17106947515419</v>
      </c>
      <c r="E15" s="205"/>
      <c r="F15" s="201"/>
    </row>
    <row r="16" spans="1:6" ht="12.75">
      <c r="A16" s="71" t="s">
        <v>182</v>
      </c>
      <c r="B16" s="12" t="s">
        <v>44</v>
      </c>
      <c r="C16" s="151">
        <v>35.06877344549278</v>
      </c>
      <c r="E16" s="205"/>
      <c r="F16" s="206"/>
    </row>
    <row r="17" spans="1:6" ht="12.75">
      <c r="A17" s="71" t="s">
        <v>183</v>
      </c>
      <c r="B17" s="11" t="s">
        <v>48</v>
      </c>
      <c r="C17" s="149">
        <v>44.1389194413892</v>
      </c>
      <c r="E17" s="205"/>
      <c r="F17" s="201"/>
    </row>
    <row r="18" spans="1:6" ht="12.75">
      <c r="A18" s="71" t="s">
        <v>76</v>
      </c>
      <c r="B18" s="11" t="s">
        <v>54</v>
      </c>
      <c r="C18" s="151">
        <v>46.71186440677966</v>
      </c>
      <c r="E18" s="205"/>
      <c r="F18" s="201"/>
    </row>
    <row r="19" spans="1:6" ht="12.75">
      <c r="A19" s="71" t="s">
        <v>77</v>
      </c>
      <c r="B19" s="11" t="s">
        <v>55</v>
      </c>
      <c r="C19" s="151">
        <v>-7.355242566510173</v>
      </c>
      <c r="E19" s="205"/>
      <c r="F19" s="201"/>
    </row>
    <row r="20" spans="1:6" ht="12.75">
      <c r="A20" s="71" t="s">
        <v>78</v>
      </c>
      <c r="B20" s="11" t="s">
        <v>56</v>
      </c>
      <c r="C20" s="151">
        <v>45.21607278241092</v>
      </c>
      <c r="E20" s="205"/>
      <c r="F20" s="201"/>
    </row>
    <row r="21" spans="1:6" ht="12.75">
      <c r="A21" s="71" t="s">
        <v>79</v>
      </c>
      <c r="B21" s="11" t="s">
        <v>57</v>
      </c>
      <c r="C21" s="151">
        <v>5.21978021978022</v>
      </c>
      <c r="E21" s="205"/>
      <c r="F21" s="201"/>
    </row>
    <row r="22" spans="1:6" ht="12.75">
      <c r="A22" s="71" t="s">
        <v>80</v>
      </c>
      <c r="B22" s="11" t="s">
        <v>58</v>
      </c>
      <c r="C22" s="151">
        <v>46.62379421221865</v>
      </c>
      <c r="E22" s="205"/>
      <c r="F22" s="201"/>
    </row>
    <row r="23" spans="1:3" ht="12.75">
      <c r="A23" s="152"/>
      <c r="B23" s="153"/>
      <c r="C23" s="154"/>
    </row>
    <row r="24" spans="1:3" ht="12.75">
      <c r="A24" s="75" t="s">
        <v>131</v>
      </c>
      <c r="B24" s="155"/>
      <c r="C24" s="154"/>
    </row>
    <row r="25" spans="1:2" s="66" customFormat="1" ht="12.75">
      <c r="A25" s="67" t="s">
        <v>194</v>
      </c>
      <c r="B25" s="156"/>
    </row>
    <row r="26" spans="1:2" ht="12.75">
      <c r="A26" s="56" t="s">
        <v>196</v>
      </c>
      <c r="B26" s="58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</sheetData>
  <sheetProtection/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L'apprentissage au 31 décembre 2017</dc:title>
  <dc:subject>Note d'information; 19.22;  L'apprentissage au 31 décembre 2021</dc:subject>
  <dc:creator>Direction de l'évaluation;de la prospective et de la performance;information@education.gouv.fr</dc:creator>
  <cp:keywords>centre de formation des apprentis (CFA) ; apprenti ; augmentation de effectifs ; enseignement supérieur ; enseignement du second degré ; formation professionnelle ; apprenti en EPLE ; niveau de formation ; diplôme préparé ; orientation en fin de troisième</cp:keywords>
  <dc:description/>
  <cp:lastModifiedBy>Administration centrale</cp:lastModifiedBy>
  <cp:lastPrinted>2022-06-21T15:01:35Z</cp:lastPrinted>
  <dcterms:created xsi:type="dcterms:W3CDTF">2014-11-14T14:02:31Z</dcterms:created>
  <dcterms:modified xsi:type="dcterms:W3CDTF">2022-07-04T10:08:14Z</dcterms:modified>
  <cp:category/>
  <cp:version/>
  <cp:contentType/>
  <cp:contentStatus/>
</cp:coreProperties>
</file>