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495" yWindow="8070" windowWidth="19620" windowHeight="4230"/>
  </bookViews>
  <sheets>
    <sheet name="1.02 Notice" sheetId="26" r:id="rId1"/>
    <sheet name="1.02 Graphique 1" sheetId="22" r:id="rId2"/>
    <sheet name="1.02 Tableau 2" sheetId="21" r:id="rId3"/>
    <sheet name="1.02 Tableau 3" sheetId="25" r:id="rId4"/>
  </sheets>
  <calcPr calcId="162913"/>
</workbook>
</file>

<file path=xl/calcChain.xml><?xml version="1.0" encoding="utf-8"?>
<calcChain xmlns="http://schemas.openxmlformats.org/spreadsheetml/2006/main">
  <c r="M16" i="25" l="1"/>
  <c r="M15" i="25"/>
  <c r="M14" i="25"/>
  <c r="M12" i="25"/>
  <c r="M11" i="25"/>
  <c r="M10" i="25"/>
  <c r="M9" i="25"/>
  <c r="M8" i="25"/>
  <c r="M7" i="25"/>
  <c r="M6" i="25"/>
  <c r="F20" i="21" l="1"/>
  <c r="AB15" i="22" l="1"/>
  <c r="Z15" i="22"/>
  <c r="AA15" i="22"/>
  <c r="AB12" i="22"/>
  <c r="AB13" i="22"/>
  <c r="AB14" i="22"/>
  <c r="K6" i="21"/>
  <c r="K15" i="21" l="1"/>
  <c r="K10" i="21"/>
  <c r="K16" i="21"/>
  <c r="C20" i="21" l="1"/>
  <c r="D20" i="21"/>
  <c r="E20" i="21"/>
  <c r="G20" i="21"/>
  <c r="H20" i="21"/>
  <c r="I20" i="21"/>
  <c r="J20" i="21"/>
  <c r="B20" i="21"/>
  <c r="K7" i="21"/>
  <c r="K8" i="21"/>
  <c r="K9" i="21"/>
  <c r="K11" i="21"/>
  <c r="K12" i="21"/>
  <c r="K13" i="21"/>
  <c r="K14" i="21"/>
  <c r="K17" i="21"/>
  <c r="K18" i="21"/>
  <c r="K19" i="21"/>
  <c r="K20" i="21" l="1"/>
  <c r="AA12" i="22" l="1"/>
  <c r="AA13" i="22"/>
  <c r="AA14" i="22"/>
  <c r="B13" i="22" l="1"/>
  <c r="C13" i="22"/>
  <c r="D13" i="22"/>
  <c r="E13" i="22"/>
  <c r="F13" i="22"/>
  <c r="G13" i="22"/>
  <c r="H13" i="22"/>
  <c r="I13" i="22"/>
  <c r="J13" i="22"/>
  <c r="K13" i="22"/>
  <c r="L13" i="22"/>
  <c r="M13" i="22"/>
  <c r="N13" i="22"/>
  <c r="O13" i="22"/>
  <c r="P13" i="22"/>
  <c r="Q13" i="22"/>
  <c r="R13" i="22"/>
  <c r="S13" i="22"/>
  <c r="T13" i="22"/>
  <c r="U13" i="22"/>
  <c r="V13" i="22"/>
  <c r="W13" i="22"/>
  <c r="X13" i="22"/>
  <c r="Y13" i="22"/>
  <c r="Z13" i="22"/>
  <c r="B14" i="22"/>
  <c r="C14" i="22"/>
  <c r="D14" i="22"/>
  <c r="E14" i="22"/>
  <c r="F14" i="22"/>
  <c r="G14" i="22"/>
  <c r="H14" i="22"/>
  <c r="I14" i="22"/>
  <c r="J14" i="22"/>
  <c r="K14" i="22"/>
  <c r="L14" i="22"/>
  <c r="M14" i="22"/>
  <c r="N14" i="22"/>
  <c r="O14" i="22"/>
  <c r="P14" i="22"/>
  <c r="Q14" i="22"/>
  <c r="R14" i="22"/>
  <c r="S14" i="22"/>
  <c r="T14" i="22"/>
  <c r="U14" i="22"/>
  <c r="V14" i="22"/>
  <c r="W14" i="22"/>
  <c r="X14" i="22"/>
  <c r="Y14" i="22"/>
  <c r="Z14" i="22"/>
  <c r="B15" i="22"/>
  <c r="C15" i="22"/>
  <c r="D15" i="22"/>
  <c r="E15" i="22"/>
  <c r="F15" i="22"/>
  <c r="G15" i="22"/>
  <c r="H15" i="22"/>
  <c r="I15" i="22"/>
  <c r="J15" i="22"/>
  <c r="K15" i="22"/>
  <c r="L15" i="22"/>
  <c r="M15" i="22"/>
  <c r="N15" i="22"/>
  <c r="O15" i="22"/>
  <c r="P15" i="22"/>
  <c r="Q15" i="22"/>
  <c r="R15" i="22"/>
  <c r="S15" i="22"/>
  <c r="T15" i="22"/>
  <c r="U15" i="22"/>
  <c r="V15" i="22"/>
  <c r="W15" i="22"/>
  <c r="X15" i="22"/>
  <c r="Y15" i="22"/>
  <c r="B12" i="22"/>
  <c r="C12" i="22"/>
  <c r="D12" i="22"/>
  <c r="E12" i="22"/>
  <c r="F12" i="22"/>
  <c r="G12" i="22"/>
  <c r="H12" i="22"/>
  <c r="I12" i="22"/>
  <c r="J12" i="22"/>
  <c r="K12" i="22"/>
  <c r="L12" i="22"/>
  <c r="M12" i="22"/>
  <c r="N12" i="22"/>
  <c r="O12" i="22"/>
  <c r="P12" i="22"/>
  <c r="Q12" i="22"/>
  <c r="R12" i="22"/>
  <c r="S12" i="22"/>
  <c r="T12" i="22"/>
  <c r="U12" i="22"/>
  <c r="V12" i="22"/>
  <c r="W12" i="22"/>
  <c r="X12" i="22"/>
  <c r="Y12" i="22"/>
  <c r="Z12" i="22"/>
</calcChain>
</file>

<file path=xl/sharedStrings.xml><?xml version="1.0" encoding="utf-8"?>
<sst xmlns="http://schemas.openxmlformats.org/spreadsheetml/2006/main" count="107" uniqueCount="92">
  <si>
    <t>Préélémentaire</t>
  </si>
  <si>
    <t>Enseignement supérieur</t>
  </si>
  <si>
    <t>Second degré EN</t>
  </si>
  <si>
    <t>2010</t>
  </si>
  <si>
    <t>2015</t>
  </si>
  <si>
    <t>ULIS</t>
  </si>
  <si>
    <t>Formations en collège</t>
  </si>
  <si>
    <t>Élémentaire</t>
  </si>
  <si>
    <t>Formations générales et technologiques en lycée</t>
  </si>
  <si>
    <r>
      <t xml:space="preserve">[1] Évolution des effectifs, </t>
    </r>
    <r>
      <rPr>
        <sz val="9"/>
        <rFont val="Arial"/>
        <family val="2"/>
      </rPr>
      <t>en</t>
    </r>
    <r>
      <rPr>
        <b/>
        <sz val="9"/>
        <rFont val="Arial"/>
        <family val="2"/>
      </rPr>
      <t xml:space="preserve"> </t>
    </r>
    <r>
      <rPr>
        <sz val="9"/>
        <rFont val="Arial"/>
        <family val="2"/>
      </rPr>
      <t>milliers</t>
    </r>
  </si>
  <si>
    <t>2019</t>
  </si>
  <si>
    <t xml:space="preserve">2018 </t>
  </si>
  <si>
    <t xml:space="preserve">2019 </t>
  </si>
  <si>
    <t>2020</t>
  </si>
  <si>
    <t>Premier degré EN</t>
  </si>
  <si>
    <t>Total élèves et apprentis des premier et second degrés</t>
  </si>
  <si>
    <t>Premier degré Public et Privé sous contrat</t>
  </si>
  <si>
    <t>Source : DEPP.</t>
  </si>
  <si>
    <r>
      <rPr>
        <b/>
        <sz val="8"/>
        <rFont val="Arial"/>
        <family val="2"/>
      </rPr>
      <t xml:space="preserve">ULIS : </t>
    </r>
    <r>
      <rPr>
        <sz val="8"/>
        <rFont val="Arial"/>
        <family val="2"/>
      </rPr>
      <t xml:space="preserve">unité localisée pour l’inclusion scolaire ; </t>
    </r>
    <r>
      <rPr>
        <b/>
        <sz val="8"/>
        <rFont val="Arial"/>
        <family val="2"/>
      </rPr>
      <t xml:space="preserve">Segpa : </t>
    </r>
    <r>
      <rPr>
        <sz val="8"/>
        <rFont val="Arial"/>
        <family val="2"/>
      </rPr>
      <t>section d’enseignement général et professionnel adapté ;</t>
    </r>
    <r>
      <rPr>
        <b/>
        <sz val="8"/>
        <rFont val="Arial"/>
        <family val="2"/>
      </rPr>
      <t xml:space="preserve"> CFA :</t>
    </r>
    <r>
      <rPr>
        <sz val="8"/>
        <rFont val="Arial"/>
        <family val="2"/>
      </rPr>
      <t xml:space="preserve"> centre de formation d’apprentis.</t>
    </r>
  </si>
  <si>
    <t>RERS 2022, DEPP</t>
  </si>
  <si>
    <t>dont enseignement adapté du second degré (Segpa) (2)</t>
  </si>
  <si>
    <t>Formations professionnelles en lycée (3)</t>
  </si>
  <si>
    <t>Second degré Public et Privé sous contrat</t>
  </si>
  <si>
    <t>Second degré Agriculture (4)</t>
  </si>
  <si>
    <t>Établissements spécialisés de la Santé (4)</t>
  </si>
  <si>
    <t>Apprentis de l'enseignement secondaire (5)</t>
  </si>
  <si>
    <r>
      <rPr>
        <b/>
        <sz val="8"/>
        <rFont val="Arial"/>
        <family val="2"/>
      </rPr>
      <t>2.</t>
    </r>
    <r>
      <rPr>
        <sz val="8"/>
        <rFont val="Arial"/>
        <family val="2"/>
      </rPr>
      <t xml:space="preserve"> L’enseignement adapté inclut les effectifs des Segpa en lycée et en EREA.</t>
    </r>
  </si>
  <si>
    <r>
      <t xml:space="preserve">5. </t>
    </r>
    <r>
      <rPr>
        <sz val="8"/>
        <rFont val="Arial"/>
        <family val="2"/>
      </rPr>
      <t>Données provisoires pour l'année 2021-2022.</t>
    </r>
  </si>
  <si>
    <t xml:space="preserve">2021 </t>
  </si>
  <si>
    <t>Apprentis du secondaire</t>
  </si>
  <si>
    <t>2016</t>
  </si>
  <si>
    <t>2017</t>
  </si>
  <si>
    <r>
      <t xml:space="preserve">[1] Évolution des effectifs par degré d'enseignement, </t>
    </r>
    <r>
      <rPr>
        <sz val="9"/>
        <rFont val="Arial"/>
        <family val="2"/>
      </rPr>
      <t>base 100 en 1995</t>
    </r>
  </si>
  <si>
    <t>Source : DEPP et SIES-MESRI.</t>
  </si>
  <si>
    <t>2021 (p)</t>
  </si>
  <si>
    <t xml:space="preserve">Universités </t>
  </si>
  <si>
    <t>CPGE</t>
  </si>
  <si>
    <t>STS et assimilés (1)</t>
  </si>
  <si>
    <t>Écoles de commerce, gestion, comptabilité et vente (hors STS, DCG DSCG)</t>
  </si>
  <si>
    <t>Écoles paramédicales et sociales (2)</t>
  </si>
  <si>
    <t>Autres établissements d'enseignement supérieur (3)</t>
  </si>
  <si>
    <t>RERS 2022, DEPP, SIES</t>
  </si>
  <si>
    <r>
      <rPr>
        <b/>
        <sz val="8"/>
        <rFont val="Arial"/>
        <family val="2"/>
      </rPr>
      <t>3.</t>
    </r>
    <r>
      <rPr>
        <sz val="8"/>
        <rFont val="Arial"/>
        <family val="2"/>
      </rPr>
      <t xml:space="preserve"> Groupe non homogène (établissements universitaires privés, grands établissements, écoles vétérinaires,  écoles normales supérieures, écoles dépendant d'autres ministères, etc.). Il  comprend également les effectifs des IUFM avant leur rattachement à une université (2008 à 2010). </t>
    </r>
  </si>
  <si>
    <t>Source : SIES-MESR, Système d’information SISE et autres enquêtes (voir 6.01).</t>
  </si>
  <si>
    <r>
      <t xml:space="preserve">[3] Évolution des effectifs d'étudiants et d'apprentis du supérieur, </t>
    </r>
    <r>
      <rPr>
        <sz val="9"/>
        <rFont val="Arial"/>
        <family val="2"/>
      </rPr>
      <t>en milliers</t>
    </r>
  </si>
  <si>
    <t xml:space="preserve">Évol. 2020/2021 (%) </t>
  </si>
  <si>
    <r>
      <rPr>
        <b/>
        <sz val="8"/>
        <rFont val="Arial"/>
        <family val="2"/>
      </rPr>
      <t>1.</t>
    </r>
    <r>
      <rPr>
        <sz val="8"/>
        <rFont val="Arial"/>
        <family val="2"/>
      </rPr>
      <t xml:space="preserve"> Les STS en apprentissage sont prises en compte à partir de 2010. </t>
    </r>
  </si>
  <si>
    <r>
      <rPr>
        <b/>
        <sz val="8"/>
        <rFont val="Arial"/>
        <family val="2"/>
      </rPr>
      <t xml:space="preserve">DUT :  </t>
    </r>
    <r>
      <rPr>
        <sz val="8"/>
        <rFont val="Arial"/>
        <family val="2"/>
      </rPr>
      <t xml:space="preserve">diplôme universitaire de technologie ; </t>
    </r>
    <r>
      <rPr>
        <b/>
        <sz val="8"/>
        <rFont val="Arial"/>
        <family val="2"/>
      </rPr>
      <t xml:space="preserve">CPGE : </t>
    </r>
    <r>
      <rPr>
        <sz val="8"/>
        <rFont val="Arial"/>
        <family val="2"/>
      </rPr>
      <t xml:space="preserve">classe préparatoire aux grandes écoles ; </t>
    </r>
    <r>
      <rPr>
        <b/>
        <sz val="8"/>
        <rFont val="Arial"/>
        <family val="2"/>
      </rPr>
      <t xml:space="preserve">STS : </t>
    </r>
    <r>
      <rPr>
        <sz val="8"/>
        <rFont val="Arial"/>
        <family val="2"/>
      </rPr>
      <t>section de technicien supérieur ;</t>
    </r>
    <r>
      <rPr>
        <b/>
        <sz val="8"/>
        <rFont val="Arial"/>
        <family val="2"/>
      </rPr>
      <t xml:space="preserve"> DCG : </t>
    </r>
    <r>
      <rPr>
        <sz val="8"/>
        <rFont val="Arial"/>
        <family val="2"/>
      </rPr>
      <t xml:space="preserve">diplôme de comptabilité et gestion ; </t>
    </r>
    <r>
      <rPr>
        <b/>
        <sz val="8"/>
        <rFont val="Arial"/>
        <family val="2"/>
      </rPr>
      <t>DSCG :</t>
    </r>
    <r>
      <rPr>
        <sz val="8"/>
        <rFont val="Arial"/>
        <family val="2"/>
      </rPr>
      <t xml:space="preserve"> diplôme supérieur de comptabilité et gestion.</t>
    </r>
  </si>
  <si>
    <r>
      <t xml:space="preserve">1. </t>
    </r>
    <r>
      <rPr>
        <sz val="8"/>
        <rFont val="Arial"/>
        <family val="2"/>
      </rPr>
      <t>Le privé sous contrat et hors contrat ne sont distingués qu'à partir de 2010 pour le premier degré et de 2000 pour le second degré.</t>
    </r>
  </si>
  <si>
    <r>
      <t xml:space="preserve">4. </t>
    </r>
    <r>
      <rPr>
        <sz val="8"/>
        <rFont val="Arial"/>
        <family val="2"/>
      </rPr>
      <t>Sans doubles comptes avec le ministère chargé de l'Éducation nationale. Pour les établissements relevant du ministère chargé de la Santé, il s’agit des élèves pris en charge dans les établissements hospitaliers et médico-sociaux, sans double compte avec l’Éducation nationale depuis 2008 (voir 1.6).</t>
    </r>
  </si>
  <si>
    <r>
      <t xml:space="preserve">[2] Évolution des effectifs d'élèves et d'apprentis du premier et du second degré, </t>
    </r>
    <r>
      <rPr>
        <sz val="9"/>
        <rFont val="Arial"/>
        <family val="2"/>
      </rPr>
      <t>en milliers</t>
    </r>
  </si>
  <si>
    <r>
      <rPr>
        <b/>
        <sz val="8"/>
        <rFont val="Arial"/>
        <family val="2"/>
      </rPr>
      <t>2.</t>
    </r>
    <r>
      <rPr>
        <sz val="8"/>
        <rFont val="Arial"/>
        <family val="2"/>
      </rPr>
      <t xml:space="preserve"> Données provisoires pour l'année 2021-2022.</t>
    </r>
  </si>
  <si>
    <t xml:space="preserve">  Total apprentis du supérieur</t>
  </si>
  <si>
    <t>Évolution en indice</t>
  </si>
  <si>
    <t>Second degré Privé hors contrat (1)</t>
  </si>
  <si>
    <t>Premier degré Privé hors contrat (1)</t>
  </si>
  <si>
    <t>1.02 La population scolaire et de l’enseignement supérieur : synthèse</t>
  </si>
  <si>
    <t>Champ : France métropolitaine + DROM (Mayotte à partir de 2011), Public + Privé (uniquement privé sous contrat pour le premier degré à partir de 2009 et pour le second degré sur toute la période).</t>
  </si>
  <si>
    <t>Champ : France métropolitaine + DROM (Mayotte à partir de 2011), Public + Privé.</t>
  </si>
  <si>
    <r>
      <rPr>
        <b/>
        <sz val="8"/>
        <rFont val="Arial"/>
        <family val="2"/>
      </rPr>
      <t xml:space="preserve">3. </t>
    </r>
    <r>
      <rPr>
        <sz val="8"/>
        <rFont val="Arial"/>
        <family val="2"/>
      </rPr>
      <t>À partir de la rentrée 1995, les formations professionnelles en lycée incluent les formations complémentaires et les préparations diverses de niveaux 3 et 4.</t>
    </r>
  </si>
  <si>
    <t>dont : préparation DUT</t>
  </si>
  <si>
    <t xml:space="preserve">          ingénieurs (y compris en partenariat)</t>
  </si>
  <si>
    <t>Formations d'ingénieurs (hors universités y compris en partenariat)</t>
  </si>
  <si>
    <t xml:space="preserve">  Total enseignement supérieur  (y compris apprentissage)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</si>
  <si>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</si>
  <si>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</si>
  <si>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</si>
  <si>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</si>
  <si>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1.02 La population scolaire et de l’enseignement supérieur : synthèse</t>
  </si>
  <si>
    <t>Sommaire</t>
  </si>
  <si>
    <t>Précisions</t>
  </si>
  <si>
    <t>Cette fiche fait la synthèse de données présentées dans la publication, disponibles pour la dernière rentrée scolaire, et qui portent sur :</t>
  </si>
  <si>
    <t>-           les élèves du premier et du second degré dans un établissement sous tutelle du ministère chargé de l’Éducation nationale (cf. chapitres 3 et 4) ;</t>
  </si>
  <si>
    <t>-           les élèves du second degré dans un établissement sous tutelle du ministère chargé de l’Agriculture, sous statut scolaire (cf. fiche 4.27) ;</t>
  </si>
  <si>
    <t>-           les élèves pris en charge dans les établissements hospitaliers et médico-sociaux, dans un établissement sous tutelle du ministère chargé de la Santé (cf. fiche 1.6) ;</t>
  </si>
  <si>
    <t>-           les apprentis du second degré en centres de formation d’apprentis (cf. chapitre 5) ;</t>
  </si>
  <si>
    <t>-           les étudiants dans un établissement d’enseignement supérieur (tous types d’établissements et de tutelles), y compris formation continue, et qui incluent une partie des apprentis (cf. chapitre 6).</t>
  </si>
  <si>
    <r>
      <t>Population scolaire du premier degré, population scolaire du second degré, population étudiante</t>
    </r>
    <r>
      <rPr>
        <sz val="8"/>
        <color rgb="FF000000"/>
        <rFont val="Arial"/>
        <family val="2"/>
      </rPr>
      <t xml:space="preserve"> - Voir « Glossaire ».</t>
    </r>
  </si>
  <si>
    <r>
      <t>Avertissement</t>
    </r>
    <r>
      <rPr>
        <sz val="8"/>
        <color rgb="FF000000"/>
        <rFont val="Arial"/>
        <family val="2"/>
      </rPr>
      <t xml:space="preserve"> - Les inscriptions comptabilisées à l’université excluent, pour tous les millésimes, </t>
    </r>
    <r>
      <rPr>
        <sz val="8"/>
        <rFont val="Arial"/>
        <family val="2"/>
      </rPr>
      <t>les inscriptions simultanées à l’université et en CPGE, rendues obligatoires par la loi en 2013</t>
    </r>
    <r>
      <rPr>
        <sz val="8"/>
        <color rgb="FF000000"/>
        <rFont val="Arial"/>
        <family val="2"/>
      </rPr>
      <t>.</t>
    </r>
  </si>
  <si>
    <t>Source</t>
  </si>
  <si>
    <t>DEPP et SIES-MESR.</t>
  </si>
  <si>
    <t>Voir les sources décrites pour chaque niveau d’enseignement dans les chapitres correspondants.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</si>
  <si>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</si>
  <si>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</si>
  <si>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</si>
  <si>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</si>
  <si>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</si>
  <si>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</si>
  <si>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effectifs</t>
  </si>
  <si>
    <t>[2] Évolution des effectifs d'élèves et d'apprentis du premier et du second degré</t>
  </si>
  <si>
    <t>[3] Évolution des effectifs d'étudiants et d'apprentis du supérieur</t>
  </si>
  <si>
    <t>Actualisé le 01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</si>
</sst>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
    <numFmt numFmtId="165" formatCode="0.000"/>
    <numFmt numFmtId="166" formatCode="#,##0.0"/>
    <numFmt numFmtId="167" formatCode="0.00000"/>
    <numFmt numFmtId="168" formatCode="_-* #,##0.00\ [$€]_-;\-* #,##0.00\ [$€]_-;_-* &quot;-&quot;??\ [$€]_-;_-@_-"/>
    <numFmt numFmtId="169" formatCode="_(* #,##0_);_(* \(#,##0\);_(* &quot;-&quot;_);_(@_)"/>
    <numFmt numFmtId="170" formatCode="_(* #,##0.00_);_(* \(#,##0.00\);_(* &quot;-&quot;??_);_(@_)"/>
    <numFmt numFmtId="171" formatCode="_(&quot;$&quot;* #,##0_);_(&quot;$&quot;* \(#,##0\);_(&quot;$&quot;* &quot;-&quot;_);_(@_)"/>
    <numFmt numFmtId="172" formatCode="_(&quot;$&quot;* #,##0.00_);_(&quot;$&quot;* \(#,##0.00\);_(&quot;$&quot;* &quot;-&quot;??_);_(@_)"/>
    <numFmt numFmtId="173" formatCode="#,##0.000"/>
    <numFmt numFmtId="174" formatCode="[$-F800]dddd\,\ mmmm\ dd\,\ yyyy"/>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color indexed="9"/>
      <name val="Arial"/>
      <family val="2"/>
    </font>
    <font>
      <sz val="10"/>
      <name val="Arial"/>
      <family val="2"/>
    </font>
    <font>
      <sz val="8"/>
      <name val="Arial"/>
      <family val="2"/>
    </font>
    <font>
      <b/>
      <sz val="12"/>
      <name val="Arial"/>
      <family val="2"/>
    </font>
    <font>
      <b/>
      <sz val="9"/>
      <name val="Arial"/>
      <family val="2"/>
    </font>
    <font>
      <sz val="9"/>
      <name val="Arial"/>
      <family val="2"/>
    </font>
    <font>
      <b/>
      <sz val="10"/>
      <name val="Arial"/>
      <family val="2"/>
    </font>
    <font>
      <b/>
      <sz val="8"/>
      <color indexed="12"/>
      <name val="Arial"/>
      <family val="2"/>
    </font>
    <font>
      <sz val="7"/>
      <name val="Arial"/>
      <family val="2"/>
    </font>
    <font>
      <i/>
      <sz val="8"/>
      <name val="Arial"/>
      <family val="2"/>
    </font>
    <font>
      <b/>
      <sz val="10"/>
      <color indexed="10"/>
      <name val="Arial"/>
      <family val="2"/>
    </font>
    <font>
      <b/>
      <sz val="8"/>
      <name val="Arial"/>
      <family val="2"/>
    </font>
    <font>
      <sz val="6"/>
      <name val="Arial"/>
      <family val="2"/>
    </font>
    <font>
      <b/>
      <sz val="11"/>
      <name val="Arial"/>
      <family val="2"/>
    </font>
    <font>
      <sz val="10"/>
      <color indexed="9"/>
      <name val="Arial"/>
      <family val="2"/>
    </font>
    <font>
      <b/>
      <sz val="8"/>
      <color rgb="FF0000FF"/>
      <name val="Arial"/>
      <family val="2"/>
    </font>
    <font>
      <sz val="8"/>
      <color indexed="8"/>
      <name val="Arial"/>
      <family val="2"/>
    </font>
    <font>
      <sz val="10"/>
      <name val="MS Sans Serif"/>
      <family val="2"/>
    </font>
    <font>
      <sz val="10"/>
      <color rgb="FFFF0000"/>
      <name val="Arial"/>
      <family val="2"/>
    </font>
    <font>
      <sz val="8"/>
      <color rgb="FFFF0000"/>
      <name val="Arial"/>
      <family val="2"/>
    </font>
    <font>
      <sz val="10"/>
      <color indexed="8"/>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u/>
      <sz val="11"/>
      <color theme="10"/>
      <name val="Calibri"/>
      <family val="2"/>
      <scheme val="minor"/>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b/>
      <sz val="8"/>
      <color theme="0"/>
      <name val="Arial"/>
      <family val="2"/>
    </font>
    <font>
      <i/>
      <sz val="10"/>
      <name val="Arial"/>
      <family val="2"/>
    </font>
    <font>
      <u/>
      <sz val="10"/>
      <color theme="1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sz val="8"/>
      <color rgb="FF000065"/>
      <name val="Arial"/>
      <family val="2"/>
    </font>
  </fonts>
  <fills count="30">
    <fill>
      <patternFill patternType="none"/>
    </fill>
    <fill>
      <patternFill patternType="gray125"/>
    </fill>
    <fill>
      <patternFill patternType="solid">
        <fgColor indexed="12"/>
        <bgColor indexed="64"/>
      </patternFill>
    </fill>
    <fill>
      <patternFill patternType="solid">
        <fgColor rgb="FF0000FF"/>
        <bgColor indexed="64"/>
      </patternFill>
    </fill>
    <fill>
      <patternFill patternType="solid">
        <fgColor indexed="9"/>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theme="3" tint="-0.249977111117893"/>
        <bgColor indexed="64"/>
      </patternFill>
    </fill>
  </fills>
  <borders count="33">
    <border>
      <left/>
      <right/>
      <top/>
      <bottom/>
      <diagonal/>
    </border>
    <border>
      <left style="thin">
        <color indexed="9"/>
      </left>
      <right/>
      <top/>
      <bottom/>
      <diagonal/>
    </border>
    <border>
      <left/>
      <right/>
      <top/>
      <bottom style="thin">
        <color indexed="9"/>
      </bottom>
      <diagonal/>
    </border>
    <border>
      <left style="thin">
        <color indexed="9"/>
      </left>
      <right style="thin">
        <color indexed="9"/>
      </right>
      <top/>
      <bottom/>
      <diagonal/>
    </border>
    <border>
      <left/>
      <right/>
      <top style="thin">
        <color indexed="9"/>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style="thin">
        <color theme="0"/>
      </right>
      <top/>
      <bottom style="medium">
        <color rgb="FF0000FF"/>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left>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top/>
      <bottom style="medium">
        <color rgb="FF0000FF"/>
      </bottom>
      <diagonal/>
    </border>
    <border>
      <left style="thin">
        <color theme="0"/>
      </left>
      <right style="thin">
        <color theme="0"/>
      </right>
      <top/>
      <bottom style="medium">
        <color rgb="FF0000FF"/>
      </bottom>
      <diagonal/>
    </border>
    <border>
      <left style="medium">
        <color theme="0"/>
      </left>
      <right/>
      <top/>
      <bottom style="medium">
        <color rgb="FF0000FF"/>
      </bottom>
      <diagonal/>
    </border>
    <border>
      <left style="thin">
        <color theme="0"/>
      </left>
      <right/>
      <top/>
      <bottom style="medium">
        <color rgb="FF0000FF"/>
      </bottom>
      <diagonal/>
    </border>
  </borders>
  <cellStyleXfs count="89">
    <xf numFmtId="0" fontId="0" fillId="0" borderId="0"/>
    <xf numFmtId="0" fontId="5" fillId="0" borderId="0"/>
    <xf numFmtId="0" fontId="24" fillId="0" borderId="0"/>
    <xf numFmtId="0" fontId="24" fillId="0" borderId="0"/>
    <xf numFmtId="0" fontId="4" fillId="0" borderId="0"/>
    <xf numFmtId="0" fontId="8" fillId="0" borderId="0"/>
    <xf numFmtId="0" fontId="3" fillId="0" borderId="0"/>
    <xf numFmtId="0" fontId="2" fillId="0" borderId="0"/>
    <xf numFmtId="0" fontId="8" fillId="5" borderId="5" applyNumberFormat="0" applyFont="0" applyAlignment="0" applyProtection="0"/>
    <xf numFmtId="9" fontId="8" fillId="0" borderId="0" applyFont="0" applyFill="0" applyBorder="0" applyAlignment="0" applyProtection="0"/>
    <xf numFmtId="0" fontId="8" fillId="0" borderId="0"/>
    <xf numFmtId="168" fontId="8" fillId="0" borderId="0" applyFont="0" applyFill="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1" fillId="16"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8" fillId="7" borderId="0" applyNumberFormat="0" applyBorder="0" applyAlignment="0" applyProtection="0"/>
    <xf numFmtId="0" fontId="6" fillId="20" borderId="10"/>
    <xf numFmtId="0" fontId="29" fillId="21" borderId="11" applyNumberFormat="0" applyAlignment="0" applyProtection="0"/>
    <xf numFmtId="0" fontId="6" fillId="0" borderId="12"/>
    <xf numFmtId="0" fontId="30" fillId="22" borderId="13" applyNumberFormat="0" applyAlignment="0" applyProtection="0"/>
    <xf numFmtId="0" fontId="31" fillId="23" borderId="0">
      <alignment horizontal="center"/>
    </xf>
    <xf numFmtId="0" fontId="32" fillId="23" borderId="0">
      <alignment horizontal="center" vertical="center"/>
    </xf>
    <xf numFmtId="0" fontId="8" fillId="24" borderId="0">
      <alignment horizontal="center" wrapText="1"/>
    </xf>
    <xf numFmtId="0" fontId="14" fillId="23" borderId="0">
      <alignment horizontal="center"/>
    </xf>
    <xf numFmtId="169" fontId="33" fillId="0" borderId="0" applyFont="0" applyFill="0" applyBorder="0" applyAlignment="0" applyProtection="0"/>
    <xf numFmtId="170" fontId="8" fillId="0" borderId="0" applyFont="0" applyFill="0" applyBorder="0" applyAlignment="0" applyProtection="0"/>
    <xf numFmtId="170" fontId="33" fillId="0" borderId="0" applyFont="0" applyFill="0" applyBorder="0" applyAlignment="0" applyProtection="0"/>
    <xf numFmtId="171" fontId="33" fillId="0" borderId="0" applyFont="0" applyFill="0" applyBorder="0" applyAlignment="0" applyProtection="0"/>
    <xf numFmtId="172" fontId="33" fillId="0" borderId="0" applyFont="0" applyFill="0" applyBorder="0" applyAlignment="0" applyProtection="0"/>
    <xf numFmtId="0" fontId="34" fillId="4" borderId="10" applyBorder="0">
      <protection locked="0"/>
    </xf>
    <xf numFmtId="0" fontId="35" fillId="0" borderId="0" applyNumberFormat="0" applyFill="0" applyBorder="0" applyAlignment="0" applyProtection="0"/>
    <xf numFmtId="0" fontId="23" fillId="23" borderId="12">
      <alignment horizontal="left"/>
    </xf>
    <xf numFmtId="0" fontId="36" fillId="23" borderId="0">
      <alignment horizontal="left"/>
    </xf>
    <xf numFmtId="0" fontId="37" fillId="8" borderId="0" applyNumberFormat="0" applyBorder="0" applyAlignment="0" applyProtection="0"/>
    <xf numFmtId="0" fontId="38" fillId="25" borderId="0">
      <alignment horizontal="right" vertical="top" textRotation="90" wrapText="1"/>
    </xf>
    <xf numFmtId="0" fontId="39" fillId="0" borderId="14" applyNumberFormat="0" applyFill="0" applyAlignment="0" applyProtection="0"/>
    <xf numFmtId="0" fontId="40" fillId="0" borderId="15" applyNumberFormat="0" applyFill="0" applyAlignment="0" applyProtection="0"/>
    <xf numFmtId="0" fontId="41" fillId="0" borderId="16"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11" borderId="11" applyNumberFormat="0" applyAlignment="0" applyProtection="0"/>
    <xf numFmtId="0" fontId="13" fillId="24" borderId="0">
      <alignment horizontal="center"/>
    </xf>
    <xf numFmtId="0" fontId="6" fillId="23" borderId="17">
      <alignment wrapText="1"/>
    </xf>
    <xf numFmtId="0" fontId="44" fillId="23" borderId="18"/>
    <xf numFmtId="0" fontId="44" fillId="23" borderId="19"/>
    <xf numFmtId="0" fontId="6" fillId="23" borderId="20">
      <alignment horizontal="center" wrapText="1"/>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47" fillId="0" borderId="21" applyNumberFormat="0" applyFill="0" applyAlignment="0" applyProtection="0"/>
    <xf numFmtId="0" fontId="8" fillId="0" borderId="0" applyFont="0" applyFill="0" applyBorder="0" applyAlignment="0" applyProtection="0"/>
    <xf numFmtId="0" fontId="48" fillId="26" borderId="0" applyNumberFormat="0" applyBorder="0" applyAlignment="0" applyProtection="0"/>
    <xf numFmtId="0" fontId="49" fillId="0" borderId="0"/>
    <xf numFmtId="0" fontId="8" fillId="0" borderId="0"/>
    <xf numFmtId="0" fontId="27" fillId="0" borderId="0"/>
    <xf numFmtId="0" fontId="8" fillId="27" borderId="22" applyNumberFormat="0" applyFont="0" applyAlignment="0" applyProtection="0"/>
    <xf numFmtId="0" fontId="50" fillId="21" borderId="23"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8" fillId="0" borderId="0" applyNumberFormat="0" applyFont="0" applyFill="0" applyBorder="0" applyAlignment="0" applyProtection="0"/>
    <xf numFmtId="0" fontId="6" fillId="23" borderId="12"/>
    <xf numFmtId="0" fontId="32" fillId="23" borderId="0">
      <alignment horizontal="right"/>
    </xf>
    <xf numFmtId="0" fontId="51" fillId="28" borderId="0">
      <alignment horizontal="center"/>
    </xf>
    <xf numFmtId="0" fontId="52" fillId="24" borderId="0"/>
    <xf numFmtId="0" fontId="53" fillId="25" borderId="24">
      <alignment horizontal="left" vertical="top" wrapText="1"/>
    </xf>
    <xf numFmtId="0" fontId="53" fillId="25" borderId="25">
      <alignment horizontal="left" vertical="top"/>
    </xf>
    <xf numFmtId="37" fontId="54" fillId="0" borderId="0"/>
    <xf numFmtId="0" fontId="31" fillId="23" borderId="0">
      <alignment horizontal="center"/>
    </xf>
    <xf numFmtId="0" fontId="55" fillId="0" borderId="0" applyNumberFormat="0" applyFill="0" applyBorder="0" applyAlignment="0" applyProtection="0"/>
    <xf numFmtId="0" fontId="18" fillId="23" borderId="0"/>
    <xf numFmtId="0" fontId="56" fillId="0" borderId="0" applyNumberForma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0" fontId="1" fillId="0" borderId="0"/>
    <xf numFmtId="0" fontId="59" fillId="0" borderId="0" applyNumberFormat="0" applyFill="0" applyBorder="0" applyAlignment="0" applyProtection="0"/>
  </cellStyleXfs>
  <cellXfs count="152">
    <xf numFmtId="0" fontId="0" fillId="0" borderId="0" xfId="0"/>
    <xf numFmtId="0" fontId="0" fillId="0" borderId="0" xfId="0" applyAlignment="1">
      <alignment horizontal="right"/>
    </xf>
    <xf numFmtId="3" fontId="6" fillId="0" borderId="0" xfId="0" applyNumberFormat="1" applyFont="1"/>
    <xf numFmtId="0" fontId="8" fillId="0" borderId="0" xfId="0" applyFont="1"/>
    <xf numFmtId="0" fontId="9" fillId="0" borderId="0" xfId="0" applyFont="1"/>
    <xf numFmtId="0" fontId="8" fillId="0" borderId="0" xfId="0" applyFont="1" applyFill="1"/>
    <xf numFmtId="0" fontId="9" fillId="0" borderId="0" xfId="0" applyFont="1" applyFill="1"/>
    <xf numFmtId="3" fontId="9" fillId="0" borderId="0" xfId="0" applyNumberFormat="1" applyFont="1" applyFill="1"/>
    <xf numFmtId="0" fontId="10" fillId="0" borderId="0" xfId="0" applyFont="1"/>
    <xf numFmtId="0" fontId="6" fillId="0" borderId="0" xfId="0" applyFont="1" applyAlignment="1">
      <alignment horizontal="right"/>
    </xf>
    <xf numFmtId="0" fontId="11" fillId="0" borderId="0" xfId="0" applyFont="1"/>
    <xf numFmtId="0" fontId="9" fillId="0" borderId="0" xfId="0" applyFont="1" applyFill="1" applyBorder="1"/>
    <xf numFmtId="0" fontId="9" fillId="0" borderId="2" xfId="0" applyFont="1" applyFill="1" applyBorder="1"/>
    <xf numFmtId="1" fontId="9" fillId="0" borderId="0" xfId="0" applyNumberFormat="1" applyFont="1" applyFill="1" applyBorder="1"/>
    <xf numFmtId="164" fontId="6" fillId="0" borderId="0" xfId="0" applyNumberFormat="1" applyFont="1" applyAlignment="1">
      <alignment horizontal="right"/>
    </xf>
    <xf numFmtId="164" fontId="6" fillId="0" borderId="0" xfId="0" applyNumberFormat="1" applyFont="1"/>
    <xf numFmtId="166" fontId="0" fillId="0" borderId="0" xfId="0" applyNumberFormat="1" applyBorder="1"/>
    <xf numFmtId="0" fontId="0" fillId="0" borderId="0" xfId="0" applyAlignment="1">
      <alignment horizontal="right" vertical="center"/>
    </xf>
    <xf numFmtId="0" fontId="8" fillId="0" borderId="0" xfId="0" applyFont="1" applyAlignment="1">
      <alignment vertical="center"/>
    </xf>
    <xf numFmtId="0" fontId="0" fillId="0" borderId="0" xfId="0" applyAlignment="1">
      <alignment vertical="center"/>
    </xf>
    <xf numFmtId="166" fontId="0" fillId="0" borderId="0" xfId="0" applyNumberFormat="1" applyBorder="1" applyAlignment="1">
      <alignment vertical="center"/>
    </xf>
    <xf numFmtId="0" fontId="6" fillId="0" borderId="0" xfId="0" applyFont="1" applyAlignment="1">
      <alignment horizontal="right" vertical="center"/>
    </xf>
    <xf numFmtId="166" fontId="17" fillId="0" borderId="0" xfId="0" applyNumberFormat="1" applyFont="1" applyBorder="1" applyAlignment="1">
      <alignment vertical="center"/>
    </xf>
    <xf numFmtId="0" fontId="15" fillId="0" borderId="0" xfId="0" applyFont="1" applyFill="1"/>
    <xf numFmtId="0" fontId="15" fillId="0" borderId="0" xfId="0" applyFont="1"/>
    <xf numFmtId="0" fontId="6" fillId="0" borderId="0" xfId="0" applyFont="1"/>
    <xf numFmtId="0" fontId="0" fillId="0" borderId="0" xfId="0" applyBorder="1"/>
    <xf numFmtId="166" fontId="6" fillId="0" borderId="0" xfId="0" applyNumberFormat="1" applyFont="1" applyBorder="1"/>
    <xf numFmtId="164" fontId="6" fillId="0" borderId="0" xfId="0" applyNumberFormat="1" applyFont="1" applyBorder="1"/>
    <xf numFmtId="0" fontId="9" fillId="0" borderId="0" xfId="0" applyFont="1" applyBorder="1"/>
    <xf numFmtId="165" fontId="6" fillId="0" borderId="0" xfId="0" applyNumberFormat="1" applyFont="1"/>
    <xf numFmtId="165" fontId="6" fillId="0" borderId="0" xfId="0" applyNumberFormat="1" applyFont="1" applyAlignment="1">
      <alignment vertical="center"/>
    </xf>
    <xf numFmtId="167" fontId="19" fillId="0" borderId="0" xfId="0" applyNumberFormat="1" applyFont="1"/>
    <xf numFmtId="166" fontId="6" fillId="0" borderId="0" xfId="0" applyNumberFormat="1" applyFont="1" applyFill="1" applyBorder="1" applyAlignment="1">
      <alignment horizontal="right"/>
    </xf>
    <xf numFmtId="166" fontId="6" fillId="0" borderId="2" xfId="0" applyNumberFormat="1" applyFont="1" applyFill="1" applyBorder="1"/>
    <xf numFmtId="166" fontId="6" fillId="0" borderId="0" xfId="0" applyNumberFormat="1" applyFont="1"/>
    <xf numFmtId="166" fontId="6" fillId="0" borderId="0" xfId="0" applyNumberFormat="1" applyFont="1" applyAlignment="1">
      <alignment horizontal="right"/>
    </xf>
    <xf numFmtId="166" fontId="6" fillId="0" borderId="0" xfId="0" applyNumberFormat="1" applyFont="1" applyFill="1"/>
    <xf numFmtId="166" fontId="6" fillId="0" borderId="4" xfId="0" applyNumberFormat="1" applyFont="1" applyFill="1" applyBorder="1"/>
    <xf numFmtId="166" fontId="6" fillId="0" borderId="0" xfId="0" applyNumberFormat="1" applyFont="1" applyFill="1" applyBorder="1"/>
    <xf numFmtId="166" fontId="14" fillId="0" borderId="0" xfId="0" applyNumberFormat="1" applyFont="1" applyBorder="1"/>
    <xf numFmtId="0" fontId="6" fillId="0" borderId="0" xfId="0" applyFont="1" applyFill="1" applyBorder="1"/>
    <xf numFmtId="0" fontId="7" fillId="2" borderId="6" xfId="0" applyFont="1" applyFill="1" applyBorder="1" applyAlignment="1">
      <alignment horizontal="right" vertical="top" wrapText="1"/>
    </xf>
    <xf numFmtId="166" fontId="14" fillId="0" borderId="6" xfId="0" applyNumberFormat="1" applyFont="1" applyFill="1" applyBorder="1"/>
    <xf numFmtId="0" fontId="7" fillId="3" borderId="0" xfId="0" applyFont="1" applyFill="1" applyBorder="1"/>
    <xf numFmtId="0" fontId="7" fillId="3" borderId="0" xfId="0" applyFont="1" applyFill="1" applyBorder="1" applyAlignment="1">
      <alignment horizontal="right"/>
    </xf>
    <xf numFmtId="0" fontId="7" fillId="3" borderId="1" xfId="0" applyFont="1" applyFill="1" applyBorder="1" applyAlignment="1">
      <alignment horizontal="right"/>
    </xf>
    <xf numFmtId="0" fontId="13" fillId="3" borderId="0" xfId="0" applyFont="1" applyFill="1" applyBorder="1"/>
    <xf numFmtId="0" fontId="7" fillId="2" borderId="8" xfId="0" applyFont="1" applyFill="1" applyBorder="1"/>
    <xf numFmtId="49" fontId="7" fillId="2" borderId="6" xfId="0" applyNumberFormat="1" applyFont="1" applyFill="1" applyBorder="1" applyAlignment="1">
      <alignment horizontal="right" vertical="top" wrapText="1"/>
    </xf>
    <xf numFmtId="0" fontId="14" fillId="0" borderId="8" xfId="0" applyFont="1" applyFill="1" applyBorder="1"/>
    <xf numFmtId="166" fontId="14" fillId="0" borderId="6" xfId="0" applyNumberFormat="1" applyFont="1" applyFill="1" applyBorder="1" applyAlignment="1">
      <alignment horizontal="right"/>
    </xf>
    <xf numFmtId="166" fontId="14" fillId="0" borderId="7" xfId="0" applyNumberFormat="1" applyFont="1" applyFill="1" applyBorder="1" applyAlignment="1">
      <alignment horizontal="right"/>
    </xf>
    <xf numFmtId="166" fontId="9" fillId="0" borderId="6" xfId="0" applyNumberFormat="1" applyFont="1" applyFill="1" applyBorder="1" applyAlignment="1">
      <alignment horizontal="right"/>
    </xf>
    <xf numFmtId="166" fontId="9" fillId="0" borderId="6" xfId="0" applyNumberFormat="1" applyFont="1" applyFill="1" applyBorder="1"/>
    <xf numFmtId="166" fontId="9" fillId="0" borderId="7" xfId="0" applyNumberFormat="1" applyFont="1" applyFill="1" applyBorder="1"/>
    <xf numFmtId="0" fontId="6" fillId="0" borderId="8" xfId="0" applyFont="1" applyFill="1" applyBorder="1" applyAlignment="1">
      <alignment horizontal="left"/>
    </xf>
    <xf numFmtId="166" fontId="9" fillId="0" borderId="6" xfId="0" applyNumberFormat="1" applyFont="1" applyFill="1" applyBorder="1" applyAlignment="1">
      <alignment vertical="center"/>
    </xf>
    <xf numFmtId="166" fontId="9" fillId="0" borderId="7" xfId="0" applyNumberFormat="1" applyFont="1" applyFill="1" applyBorder="1" applyAlignment="1">
      <alignment vertical="center"/>
    </xf>
    <xf numFmtId="0" fontId="14" fillId="0" borderId="8" xfId="0" applyFont="1" applyFill="1" applyBorder="1" applyAlignment="1"/>
    <xf numFmtId="166" fontId="14" fillId="0" borderId="7" xfId="0" applyNumberFormat="1" applyFont="1" applyFill="1" applyBorder="1"/>
    <xf numFmtId="0" fontId="16" fillId="0" borderId="8" xfId="0" applyFont="1" applyFill="1" applyBorder="1" applyAlignment="1">
      <alignment horizontal="left"/>
    </xf>
    <xf numFmtId="166" fontId="16" fillId="0" borderId="6" xfId="0" applyNumberFormat="1" applyFont="1" applyFill="1" applyBorder="1" applyAlignment="1">
      <alignment horizontal="right"/>
    </xf>
    <xf numFmtId="166" fontId="16" fillId="0" borderId="6" xfId="0" applyNumberFormat="1" applyFont="1" applyFill="1" applyBorder="1"/>
    <xf numFmtId="166" fontId="16" fillId="0" borderId="7" xfId="0" applyNumberFormat="1" applyFont="1" applyFill="1" applyBorder="1"/>
    <xf numFmtId="166" fontId="7" fillId="3" borderId="7" xfId="0" applyNumberFormat="1" applyFont="1" applyFill="1" applyBorder="1" applyAlignment="1">
      <alignment horizontal="right"/>
    </xf>
    <xf numFmtId="0" fontId="20" fillId="0" borderId="0" xfId="0" applyFont="1"/>
    <xf numFmtId="166" fontId="22" fillId="0" borderId="6" xfId="0" applyNumberFormat="1" applyFont="1" applyFill="1" applyBorder="1"/>
    <xf numFmtId="166" fontId="22" fillId="0" borderId="6" xfId="0" applyNumberFormat="1" applyFont="1" applyFill="1" applyBorder="1" applyAlignment="1">
      <alignment horizontal="right"/>
    </xf>
    <xf numFmtId="166" fontId="22" fillId="0" borderId="7" xfId="0" applyNumberFormat="1" applyFont="1" applyFill="1" applyBorder="1" applyAlignment="1">
      <alignment horizontal="right"/>
    </xf>
    <xf numFmtId="0" fontId="7" fillId="3" borderId="7" xfId="0" applyFont="1" applyFill="1" applyBorder="1" applyAlignment="1">
      <alignment horizontal="right" vertical="top" wrapText="1"/>
    </xf>
    <xf numFmtId="0" fontId="0" fillId="0" borderId="0" xfId="0" applyFill="1"/>
    <xf numFmtId="0" fontId="18" fillId="0" borderId="0" xfId="0" applyFont="1" applyFill="1" applyBorder="1"/>
    <xf numFmtId="0" fontId="6" fillId="0" borderId="0" xfId="0" applyFont="1" applyBorder="1" applyAlignment="1">
      <alignment horizontal="left" wrapText="1"/>
    </xf>
    <xf numFmtId="166" fontId="7" fillId="2" borderId="7" xfId="0" applyNumberFormat="1" applyFont="1" applyFill="1" applyBorder="1" applyAlignment="1">
      <alignment horizontal="right"/>
    </xf>
    <xf numFmtId="0" fontId="25" fillId="0" borderId="0" xfId="0" applyFont="1"/>
    <xf numFmtId="166" fontId="6" fillId="0" borderId="7" xfId="0" applyNumberFormat="1" applyFont="1" applyFill="1" applyBorder="1"/>
    <xf numFmtId="20" fontId="6" fillId="0" borderId="0" xfId="0" applyNumberFormat="1" applyFont="1" applyAlignment="1">
      <alignment horizontal="right"/>
    </xf>
    <xf numFmtId="20" fontId="6" fillId="0" borderId="0" xfId="0" applyNumberFormat="1" applyFont="1" applyBorder="1" applyAlignment="1">
      <alignment horizontal="right" wrapText="1"/>
    </xf>
    <xf numFmtId="0" fontId="6" fillId="0" borderId="0" xfId="0" applyFont="1" applyAlignment="1">
      <alignment vertical="center"/>
    </xf>
    <xf numFmtId="166" fontId="6" fillId="0" borderId="7" xfId="0" applyNumberFormat="1" applyFont="1" applyFill="1" applyBorder="1" applyAlignment="1">
      <alignment vertical="center"/>
    </xf>
    <xf numFmtId="0" fontId="26" fillId="0" borderId="0" xfId="0" applyFont="1" applyAlignment="1">
      <alignment horizontal="left" vertical="center"/>
    </xf>
    <xf numFmtId="0" fontId="26" fillId="0" borderId="0" xfId="0" applyFont="1"/>
    <xf numFmtId="0" fontId="0" fillId="0" borderId="0" xfId="0" applyFill="1" applyAlignment="1">
      <alignment vertical="center"/>
    </xf>
    <xf numFmtId="20" fontId="6" fillId="0" borderId="0" xfId="0" applyNumberFormat="1" applyFont="1" applyFill="1" applyAlignment="1">
      <alignment horizontal="right"/>
    </xf>
    <xf numFmtId="20" fontId="6" fillId="0" borderId="0" xfId="0" applyNumberFormat="1" applyFont="1" applyFill="1" applyBorder="1" applyAlignment="1">
      <alignment horizontal="right" wrapText="1"/>
    </xf>
    <xf numFmtId="49" fontId="16" fillId="0" borderId="0" xfId="0" applyNumberFormat="1" applyFont="1" applyFill="1" applyBorder="1" applyAlignment="1">
      <alignment horizontal="right" vertical="top" wrapText="1"/>
    </xf>
    <xf numFmtId="164" fontId="16" fillId="0" borderId="0" xfId="0" applyNumberFormat="1" applyFont="1"/>
    <xf numFmtId="0" fontId="6" fillId="0" borderId="0" xfId="0" applyFont="1" applyBorder="1" applyAlignment="1">
      <alignment horizontal="left" wrapText="1"/>
    </xf>
    <xf numFmtId="166" fontId="14" fillId="0" borderId="26" xfId="0" applyNumberFormat="1" applyFont="1" applyBorder="1"/>
    <xf numFmtId="14" fontId="26" fillId="0" borderId="0" xfId="0" applyNumberFormat="1" applyFont="1" applyAlignment="1">
      <alignment vertical="center"/>
    </xf>
    <xf numFmtId="0" fontId="7" fillId="2" borderId="6" xfId="0" applyFont="1" applyFill="1" applyBorder="1" applyAlignment="1">
      <alignment horizontal="right" vertical="top" wrapText="1"/>
    </xf>
    <xf numFmtId="0" fontId="18" fillId="0" borderId="0" xfId="0" applyFont="1" applyBorder="1" applyAlignment="1">
      <alignment horizontal="left" wrapText="1"/>
    </xf>
    <xf numFmtId="1" fontId="6" fillId="0" borderId="0" xfId="0" applyNumberFormat="1" applyFont="1" applyFill="1" applyBorder="1"/>
    <xf numFmtId="0" fontId="8" fillId="0" borderId="0" xfId="0" applyFont="1" applyAlignment="1">
      <alignment horizontal="right"/>
    </xf>
    <xf numFmtId="0" fontId="18" fillId="0" borderId="0" xfId="0" applyFont="1" applyBorder="1" applyAlignment="1">
      <alignment horizontal="left"/>
    </xf>
    <xf numFmtId="0" fontId="20" fillId="0" borderId="0" xfId="0" applyFont="1"/>
    <xf numFmtId="166" fontId="0" fillId="0" borderId="0" xfId="0" applyNumberFormat="1"/>
    <xf numFmtId="0" fontId="6" fillId="0" borderId="0" xfId="5" applyFont="1" applyFill="1" applyBorder="1" applyAlignment="1">
      <alignment horizontal="left"/>
    </xf>
    <xf numFmtId="166" fontId="6" fillId="0" borderId="6" xfId="0" applyNumberFormat="1" applyFont="1" applyFill="1" applyBorder="1" applyAlignment="1">
      <alignment horizontal="right"/>
    </xf>
    <xf numFmtId="166" fontId="6" fillId="0" borderId="6" xfId="0" applyNumberFormat="1" applyFont="1" applyFill="1" applyBorder="1"/>
    <xf numFmtId="166" fontId="6" fillId="0" borderId="3" xfId="5" applyNumberFormat="1" applyFont="1" applyFill="1" applyBorder="1"/>
    <xf numFmtId="166" fontId="6" fillId="0" borderId="0" xfId="5" applyNumberFormat="1" applyFont="1" applyFill="1" applyBorder="1"/>
    <xf numFmtId="0" fontId="16" fillId="0" borderId="0" xfId="5" applyFont="1" applyFill="1" applyBorder="1" applyAlignment="1">
      <alignment horizontal="left" indent="3"/>
    </xf>
    <xf numFmtId="166" fontId="16" fillId="0" borderId="3" xfId="5" applyNumberFormat="1" applyFont="1" applyFill="1" applyBorder="1"/>
    <xf numFmtId="166" fontId="16" fillId="0" borderId="0" xfId="5" applyNumberFormat="1" applyFont="1" applyFill="1" applyBorder="1"/>
    <xf numFmtId="0" fontId="6" fillId="0" borderId="0" xfId="5" applyFont="1" applyFill="1" applyBorder="1" applyAlignment="1">
      <alignment horizontal="left" wrapText="1"/>
    </xf>
    <xf numFmtId="164" fontId="7" fillId="2" borderId="8" xfId="0" applyNumberFormat="1" applyFont="1" applyFill="1" applyBorder="1"/>
    <xf numFmtId="166" fontId="57" fillId="2" borderId="6" xfId="0" applyNumberFormat="1" applyFont="1" applyFill="1" applyBorder="1" applyAlignment="1">
      <alignment horizontal="right"/>
    </xf>
    <xf numFmtId="0" fontId="6" fillId="0" borderId="0" xfId="0" applyFont="1" applyFill="1"/>
    <xf numFmtId="0" fontId="6" fillId="0" borderId="0" xfId="0" applyFont="1" applyFill="1" applyAlignment="1">
      <alignment horizontal="right"/>
    </xf>
    <xf numFmtId="173" fontId="6" fillId="0" borderId="0" xfId="0" applyNumberFormat="1" applyFont="1" applyFill="1" applyAlignment="1">
      <alignment horizontal="right"/>
    </xf>
    <xf numFmtId="0" fontId="6" fillId="0" borderId="0" xfId="87" applyFont="1"/>
    <xf numFmtId="166" fontId="6" fillId="0" borderId="27" xfId="0" applyNumberFormat="1" applyFont="1" applyFill="1" applyBorder="1" applyAlignment="1">
      <alignment horizontal="right"/>
    </xf>
    <xf numFmtId="166" fontId="6" fillId="0" borderId="27" xfId="0" applyNumberFormat="1" applyFont="1" applyFill="1" applyBorder="1"/>
    <xf numFmtId="166" fontId="6" fillId="0" borderId="28" xfId="0" applyNumberFormat="1" applyFont="1" applyFill="1" applyBorder="1" applyAlignment="1">
      <alignment horizontal="right"/>
    </xf>
    <xf numFmtId="166" fontId="6" fillId="0" borderId="19" xfId="5" applyNumberFormat="1" applyFont="1" applyFill="1" applyBorder="1"/>
    <xf numFmtId="166" fontId="22" fillId="0" borderId="28" xfId="0" applyNumberFormat="1" applyFont="1" applyFill="1" applyBorder="1" applyAlignment="1">
      <alignment horizontal="right"/>
    </xf>
    <xf numFmtId="49" fontId="7" fillId="29" borderId="6" xfId="0" applyNumberFormat="1" applyFont="1" applyFill="1" applyBorder="1" applyAlignment="1">
      <alignment horizontal="right" vertical="top" wrapText="1"/>
    </xf>
    <xf numFmtId="164" fontId="7" fillId="29" borderId="8" xfId="0" applyNumberFormat="1" applyFont="1" applyFill="1" applyBorder="1"/>
    <xf numFmtId="166" fontId="7" fillId="2" borderId="8" xfId="0" applyNumberFormat="1" applyFont="1" applyFill="1" applyBorder="1"/>
    <xf numFmtId="0" fontId="14" fillId="0" borderId="9" xfId="0" applyFont="1" applyFill="1" applyBorder="1"/>
    <xf numFmtId="166" fontId="14" fillId="0" borderId="30" xfId="0" applyNumberFormat="1" applyFont="1" applyFill="1" applyBorder="1" applyAlignment="1">
      <alignment horizontal="right"/>
    </xf>
    <xf numFmtId="166" fontId="14" fillId="0" borderId="29" xfId="0" applyNumberFormat="1" applyFont="1" applyBorder="1"/>
    <xf numFmtId="166" fontId="14" fillId="0" borderId="31" xfId="0" applyNumberFormat="1" applyFont="1" applyBorder="1"/>
    <xf numFmtId="166" fontId="14" fillId="0" borderId="32" xfId="0" applyNumberFormat="1" applyFont="1" applyFill="1" applyBorder="1" applyAlignment="1">
      <alignment horizontal="right"/>
    </xf>
    <xf numFmtId="0" fontId="7" fillId="2" borderId="8" xfId="0" applyFont="1" applyFill="1" applyBorder="1" applyAlignment="1">
      <alignment horizontal="left"/>
    </xf>
    <xf numFmtId="0" fontId="18" fillId="0" borderId="19" xfId="5" applyFont="1" applyFill="1" applyBorder="1" applyAlignment="1">
      <alignment horizontal="left"/>
    </xf>
    <xf numFmtId="0" fontId="58" fillId="0" borderId="0" xfId="67" applyFont="1"/>
    <xf numFmtId="0" fontId="8" fillId="0" borderId="0" xfId="67"/>
    <xf numFmtId="174" fontId="58" fillId="0" borderId="0" xfId="67" applyNumberFormat="1" applyFont="1" applyAlignment="1">
      <alignment horizontal="right" wrapText="1"/>
    </xf>
    <xf numFmtId="0" fontId="8" fillId="0" borderId="0" xfId="67" applyFont="1" applyAlignment="1">
      <alignment horizontal="center" wrapText="1"/>
    </xf>
    <xf numFmtId="0" fontId="59" fillId="0" borderId="0" xfId="88" applyAlignment="1">
      <alignment vertical="center" wrapText="1"/>
    </xf>
    <xf numFmtId="0" fontId="60" fillId="0" borderId="0" xfId="67" applyFont="1" applyAlignment="1">
      <alignment vertical="center" wrapText="1"/>
    </xf>
    <xf numFmtId="0" fontId="8" fillId="0" borderId="0" xfId="67" applyFont="1"/>
    <xf numFmtId="0" fontId="61" fillId="0" borderId="0" xfId="67" applyFont="1" applyFill="1" applyAlignment="1">
      <alignment vertical="center" wrapText="1"/>
    </xf>
    <xf numFmtId="0" fontId="11" fillId="0" borderId="0" xfId="67" applyFont="1" applyAlignment="1">
      <alignment wrapText="1"/>
    </xf>
    <xf numFmtId="0" fontId="61" fillId="0" borderId="0" xfId="67" applyFont="1" applyFill="1" applyAlignment="1">
      <alignment vertical="center"/>
    </xf>
    <xf numFmtId="0" fontId="62" fillId="0" borderId="0" xfId="67" applyFont="1" applyAlignment="1">
      <alignment vertical="center" wrapText="1"/>
    </xf>
    <xf numFmtId="0" fontId="62" fillId="0" borderId="0" xfId="67" applyFont="1" applyAlignment="1">
      <alignment horizontal="left" vertical="center" wrapText="1"/>
    </xf>
    <xf numFmtId="0" fontId="63" fillId="0" borderId="0" xfId="67" applyFont="1" applyAlignment="1">
      <alignment horizontal="justify" vertical="center" wrapText="1"/>
    </xf>
    <xf numFmtId="0" fontId="61" fillId="0" borderId="0" xfId="67" applyFont="1" applyAlignment="1">
      <alignment vertical="center" wrapText="1"/>
    </xf>
    <xf numFmtId="0" fontId="64" fillId="0" borderId="0" xfId="67" applyFont="1" applyAlignment="1">
      <alignment vertical="center" wrapText="1"/>
    </xf>
    <xf numFmtId="0" fontId="6" fillId="0" borderId="0" xfId="67" applyFont="1" applyAlignment="1">
      <alignment wrapText="1"/>
    </xf>
    <xf numFmtId="0" fontId="6" fillId="0" borderId="0" xfId="67" applyFont="1"/>
    <xf numFmtId="0" fontId="18" fillId="0" borderId="0" xfId="0" applyFont="1" applyBorder="1" applyAlignment="1">
      <alignment horizontal="left" wrapText="1"/>
    </xf>
    <xf numFmtId="0" fontId="11" fillId="0" borderId="0" xfId="0" applyFont="1" applyBorder="1" applyAlignment="1">
      <alignment horizontal="left"/>
    </xf>
    <xf numFmtId="0" fontId="6" fillId="0" borderId="0" xfId="0" applyFont="1" applyFill="1" applyAlignment="1">
      <alignment horizontal="left"/>
    </xf>
    <xf numFmtId="0" fontId="11" fillId="0" borderId="0" xfId="0" applyFont="1" applyAlignment="1">
      <alignment horizontal="left" vertical="center"/>
    </xf>
    <xf numFmtId="0" fontId="18" fillId="0" borderId="0" xfId="0" applyFont="1" applyBorder="1" applyAlignment="1">
      <alignment horizontal="left"/>
    </xf>
    <xf numFmtId="0" fontId="6" fillId="0" borderId="0" xfId="0" applyFont="1" applyAlignment="1">
      <alignment horizontal="left"/>
    </xf>
    <xf numFmtId="0" fontId="6" fillId="0" borderId="0" xfId="5" applyFont="1" applyFill="1" applyAlignment="1">
      <alignment horizontal="left"/>
    </xf>
  </cellXfs>
  <cellStyles count="89">
    <cellStyle name="20% - Accent1" xfId="12"/>
    <cellStyle name="20% - Accent2" xfId="13"/>
    <cellStyle name="20% - Accent3" xfId="14"/>
    <cellStyle name="20% - Accent4" xfId="15"/>
    <cellStyle name="20% - Accent5" xfId="16"/>
    <cellStyle name="20% - Accent6" xfId="17"/>
    <cellStyle name="40% - Accent1" xfId="18"/>
    <cellStyle name="40% - Accent2" xfId="19"/>
    <cellStyle name="40% - Accent3" xfId="20"/>
    <cellStyle name="40% - Accent4" xfId="21"/>
    <cellStyle name="40% - Accent5" xfId="22"/>
    <cellStyle name="40% - Accent6" xfId="23"/>
    <cellStyle name="60% - Accent1" xfId="24"/>
    <cellStyle name="60% - Accent2" xfId="25"/>
    <cellStyle name="60% - Accent3" xfId="26"/>
    <cellStyle name="60% - Accent4" xfId="27"/>
    <cellStyle name="60% - Accent5" xfId="28"/>
    <cellStyle name="60% - Accent6" xfId="29"/>
    <cellStyle name="Bad" xfId="30"/>
    <cellStyle name="bin" xfId="31"/>
    <cellStyle name="Calculation" xfId="32"/>
    <cellStyle name="cell" xfId="33"/>
    <cellStyle name="Check Cell" xfId="34"/>
    <cellStyle name="Col&amp;RowHeadings" xfId="35"/>
    <cellStyle name="ColCodes" xfId="36"/>
    <cellStyle name="ColTitles" xfId="37"/>
    <cellStyle name="column" xfId="38"/>
    <cellStyle name="Comma [0]_B3.1a" xfId="39"/>
    <cellStyle name="Comma 2" xfId="40"/>
    <cellStyle name="Comma_B3.1a" xfId="41"/>
    <cellStyle name="Commentaire 2" xfId="8"/>
    <cellStyle name="Currency [0]_B3.1a" xfId="42"/>
    <cellStyle name="Currency_B3.1a" xfId="43"/>
    <cellStyle name="DataEntryCells" xfId="44"/>
    <cellStyle name="Euro" xfId="11"/>
    <cellStyle name="Explanatory Text" xfId="45"/>
    <cellStyle name="formula" xfId="46"/>
    <cellStyle name="gap" xfId="47"/>
    <cellStyle name="Good" xfId="48"/>
    <cellStyle name="GreyBackground" xfId="49"/>
    <cellStyle name="Heading 1" xfId="50"/>
    <cellStyle name="Heading 2" xfId="51"/>
    <cellStyle name="Heading 3" xfId="52"/>
    <cellStyle name="Heading 4" xfId="53"/>
    <cellStyle name="Hyperlink 2" xfId="54"/>
    <cellStyle name="Input" xfId="55"/>
    <cellStyle name="ISC" xfId="56"/>
    <cellStyle name="level1a" xfId="57"/>
    <cellStyle name="level2" xfId="58"/>
    <cellStyle name="level2a" xfId="59"/>
    <cellStyle name="level3" xfId="60"/>
    <cellStyle name="Lien hypertexte" xfId="88" builtinId="8"/>
    <cellStyle name="Lien hypertexte 2" xfId="61"/>
    <cellStyle name="Lien hypertexte 3" xfId="62"/>
    <cellStyle name="Linked Cell" xfId="63"/>
    <cellStyle name="Migliaia (0)_conti99" xfId="64"/>
    <cellStyle name="Neutral" xfId="65"/>
    <cellStyle name="Normaali_Y8_Fin02" xfId="66"/>
    <cellStyle name="Normal" xfId="0" builtinId="0"/>
    <cellStyle name="Normal 2" xfId="1"/>
    <cellStyle name="Normal 2 2" xfId="4"/>
    <cellStyle name="Normal 2 3" xfId="6"/>
    <cellStyle name="Normal 2 4" xfId="7"/>
    <cellStyle name="Normal 2_TC_A1" xfId="67"/>
    <cellStyle name="Normal 3" xfId="5"/>
    <cellStyle name="Normal 3 2" xfId="68"/>
    <cellStyle name="Normal 4" xfId="10"/>
    <cellStyle name="Normal 4 2" xfId="3"/>
    <cellStyle name="Normal 4 3" xfId="87"/>
    <cellStyle name="Normal 5" xfId="2"/>
    <cellStyle name="Note" xfId="69"/>
    <cellStyle name="Output" xfId="70"/>
    <cellStyle name="Percent 2" xfId="71"/>
    <cellStyle name="Percent_1 SubOverv.USd" xfId="72"/>
    <cellStyle name="Pourcentage 2" xfId="9"/>
    <cellStyle name="Pourcentage 3" xfId="85"/>
    <cellStyle name="Pourcentage 4" xfId="86"/>
    <cellStyle name="Prozent_SubCatperStud" xfId="73"/>
    <cellStyle name="row" xfId="74"/>
    <cellStyle name="RowCodes" xfId="75"/>
    <cellStyle name="Row-Col Headings" xfId="76"/>
    <cellStyle name="RowTitles_CENTRAL_GOVT" xfId="77"/>
    <cellStyle name="RowTitles-Col2" xfId="78"/>
    <cellStyle name="RowTitles-Detail" xfId="79"/>
    <cellStyle name="Standard_Info" xfId="80"/>
    <cellStyle name="temp" xfId="81"/>
    <cellStyle name="Title" xfId="82"/>
    <cellStyle name="title1" xfId="83"/>
    <cellStyle name="Warning Text" xfId="8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478282785967695E-2"/>
          <c:y val="7.5987841945288792E-2"/>
          <c:w val="0.89451599655524316"/>
          <c:h val="0.79939209726443772"/>
        </c:manualLayout>
      </c:layout>
      <c:lineChart>
        <c:grouping val="standard"/>
        <c:varyColors val="0"/>
        <c:ser>
          <c:idx val="0"/>
          <c:order val="0"/>
          <c:tx>
            <c:strRef>
              <c:f>'1.02 Graphique 1'!$A$12</c:f>
              <c:strCache>
                <c:ptCount val="1"/>
                <c:pt idx="0">
                  <c:v>Premier degré EN</c:v>
                </c:pt>
              </c:strCache>
            </c:strRef>
          </c:tx>
          <c:spPr>
            <a:ln w="12700">
              <a:solidFill>
                <a:srgbClr val="3366FF"/>
              </a:solidFill>
              <a:prstDash val="solid"/>
            </a:ln>
          </c:spPr>
          <c:marker>
            <c:symbol val="none"/>
          </c:marker>
          <c:dLbls>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1E-4C6B-84BA-4C7BEF8195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'1.02 Graphique 1'!$B$11:$AB$11</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'1.02 Graphique 1'!$B$12:$AB$12</c:f>
              <c:numCache>
                <c:formatCode>0</c:formatCode>
                <c:ptCount val="27"/>
                <c:pt idx="0">
                  <c:v>100</c:v>
                </c:pt>
                <c:pt idx="1">
                  <c:v>97.700670184773287</c:v>
                </c:pt>
                <c:pt idx="2">
                  <c:v>96.674168084085679</c:v>
                </c:pt>
                <c:pt idx="3">
                  <c:v>96.046534955732909</c:v>
                </c:pt>
                <c:pt idx="4">
                  <c:v>95.53832846322706</c:v>
                </c:pt>
                <c:pt idx="5">
                  <c:v>95.250556064372631</c:v>
                </c:pt>
                <c:pt idx="6">
                  <c:v>95.002994751915338</c:v>
                </c:pt>
                <c:pt idx="7">
                  <c:v>94.918996321979449</c:v>
                </c:pt>
                <c:pt idx="8">
                  <c:v>95.250178085975548</c:v>
                </c:pt>
                <c:pt idx="9">
                  <c:v>95.73710148719961</c:v>
                </c:pt>
                <c:pt idx="10">
                  <c:v>96.305958974806302</c:v>
                </c:pt>
                <c:pt idx="11">
                  <c:v>96.589588148923497</c:v>
                </c:pt>
                <c:pt idx="12">
                  <c:v>96.604242080625696</c:v>
                </c:pt>
                <c:pt idx="13">
                  <c:v>96.582086731504518</c:v>
                </c:pt>
                <c:pt idx="14">
                  <c:v>96.392123511710068</c:v>
                </c:pt>
                <c:pt idx="15">
                  <c:v>96.65454228269877</c:v>
                </c:pt>
                <c:pt idx="16">
                  <c:v>97.263232878305516</c:v>
                </c:pt>
                <c:pt idx="17">
                  <c:v>97.339308299533343</c:v>
                </c:pt>
                <c:pt idx="18">
                  <c:v>97.928678383996981</c:v>
                </c:pt>
                <c:pt idx="19">
                  <c:v>98.328419614171281</c:v>
                </c:pt>
                <c:pt idx="20">
                  <c:v>98.512771308532123</c:v>
                </c:pt>
                <c:pt idx="21">
                  <c:v>98.453617689388992</c:v>
                </c:pt>
                <c:pt idx="22">
                  <c:v>98.041228720543145</c:v>
                </c:pt>
                <c:pt idx="23">
                  <c:v>97.464913428409446</c:v>
                </c:pt>
                <c:pt idx="24">
                  <c:v>96.725616758980607</c:v>
                </c:pt>
                <c:pt idx="25">
                  <c:v>95.451858636079507</c:v>
                </c:pt>
                <c:pt idx="26">
                  <c:v>94.225900242778408</c:v>
                </c:pt>
              </c:numCache>
            </c:numRef>
          </c:val>
          <c:smooth val="0"/>
          <c:extLst>
            <c:ext xmlns:c16="http://schemas.microsoft.com/office/drawing/2014/chart" uri="{C3380CC4-5D6E-409C-BE32-E72D297353CC}">
              <c16:uniqueId val="{00000001-AAAE-4FE6-AC3E-8EE1ECD92F85}"/>
            </c:ext>
          </c:extLst>
        </c:ser>
        <c:ser>
          <c:idx val="1"/>
          <c:order val="1"/>
          <c:tx>
            <c:strRef>
              <c:f>'1.02 Graphique 1'!$A$13</c:f>
              <c:strCache>
                <c:ptCount val="1"/>
                <c:pt idx="0">
                  <c:v>Second degré EN</c:v>
                </c:pt>
              </c:strCache>
            </c:strRef>
          </c:tx>
          <c:spPr>
            <a:ln w="12700">
              <a:solidFill>
                <a:srgbClr val="333399"/>
              </a:solidFill>
              <a:prstDash val="solid"/>
            </a:ln>
          </c:spPr>
          <c:marker>
            <c:symbol val="none"/>
          </c:marker>
          <c:dLbls>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1E-4C6B-84BA-4C7BEF8195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'1.02 Graphique 1'!$B$11:$AB$11</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'1.02 Graphique 1'!$B$13:$AB$13</c:f>
              <c:numCache>
                <c:formatCode>0</c:formatCode>
                <c:ptCount val="27"/>
                <c:pt idx="0">
                  <c:v>100</c:v>
                </c:pt>
                <c:pt idx="1">
                  <c:v>99.577091629158886</c:v>
                </c:pt>
                <c:pt idx="2">
                  <c:v>99.2854866035713</c:v>
                </c:pt>
                <c:pt idx="3">
                  <c:v>98.791834850035187</c:v>
                </c:pt>
                <c:pt idx="4">
                  <c:v>98.32423451719076</c:v>
                </c:pt>
                <c:pt idx="5">
                  <c:v>97.518436524161544</c:v>
                </c:pt>
                <c:pt idx="6">
                  <c:v>97.271383961671262</c:v>
                </c:pt>
                <c:pt idx="7">
                  <c:v>97.205714851681265</c:v>
                </c:pt>
                <c:pt idx="8">
                  <c:v>96.899811188230728</c:v>
                </c:pt>
                <c:pt idx="9">
                  <c:v>96.19999748901968</c:v>
                </c:pt>
                <c:pt idx="10">
                  <c:v>95.23007903310517</c:v>
                </c:pt>
                <c:pt idx="11">
                  <c:v>94.065472416532543</c:v>
                </c:pt>
                <c:pt idx="12">
                  <c:v>93.245079350465176</c:v>
                </c:pt>
                <c:pt idx="13">
                  <c:v>92.711339098823117</c:v>
                </c:pt>
                <c:pt idx="14">
                  <c:v>92.607673974316839</c:v>
                </c:pt>
                <c:pt idx="15">
                  <c:v>92.986866875496531</c:v>
                </c:pt>
                <c:pt idx="16">
                  <c:v>93.879659873767423</c:v>
                </c:pt>
                <c:pt idx="17">
                  <c:v>94.013108014700379</c:v>
                </c:pt>
                <c:pt idx="18">
                  <c:v>94.911132221945536</c:v>
                </c:pt>
                <c:pt idx="19">
                  <c:v>95.36171368826038</c:v>
                </c:pt>
                <c:pt idx="20">
                  <c:v>96.062277194091081</c:v>
                </c:pt>
                <c:pt idx="21">
                  <c:v>96.811752503830974</c:v>
                </c:pt>
                <c:pt idx="22">
                  <c:v>97.699366605217378</c:v>
                </c:pt>
                <c:pt idx="23">
                  <c:v>97.934962820054082</c:v>
                </c:pt>
                <c:pt idx="24">
                  <c:v>98.467778891444027</c:v>
                </c:pt>
                <c:pt idx="25">
                  <c:v>98.642902330538462</c:v>
                </c:pt>
                <c:pt idx="26">
                  <c:v>98.605656122641847</c:v>
                </c:pt>
              </c:numCache>
            </c:numRef>
          </c:val>
          <c:smooth val="0"/>
          <c:extLst>
            <c:ext xmlns:c16="http://schemas.microsoft.com/office/drawing/2014/chart" uri="{C3380CC4-5D6E-409C-BE32-E72D297353CC}">
              <c16:uniqueId val="{00000003-AAAE-4FE6-AC3E-8EE1ECD92F85}"/>
            </c:ext>
          </c:extLst>
        </c:ser>
        <c:ser>
          <c:idx val="2"/>
          <c:order val="2"/>
          <c:tx>
            <c:strRef>
              <c:f>'1.02 Graphique 1'!$A$14</c:f>
              <c:strCache>
                <c:ptCount val="1"/>
                <c:pt idx="0">
                  <c:v>Enseignement supérieur</c:v>
                </c:pt>
              </c:strCache>
            </c:strRef>
          </c:tx>
          <c:spPr>
            <a:ln w="12700">
              <a:solidFill>
                <a:srgbClr val="000080"/>
              </a:solidFill>
              <a:prstDash val="solid"/>
            </a:ln>
          </c:spPr>
          <c:marker>
            <c:symbol val="none"/>
          </c:marker>
          <c:dLbls>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1E-45F2-A7D4-A093B08D72C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'1.02 Graphique 1'!$B$11:$AB$11</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'1.02 Graphique 1'!$B$14:$AB$14</c:f>
              <c:numCache>
                <c:formatCode>0</c:formatCode>
                <c:ptCount val="27"/>
                <c:pt idx="0">
                  <c:v>100</c:v>
                </c:pt>
                <c:pt idx="1">
                  <c:v>99.411360931324367</c:v>
                </c:pt>
                <c:pt idx="2">
                  <c:v>98.374165035509208</c:v>
                </c:pt>
                <c:pt idx="3">
                  <c:v>97.583179853117826</c:v>
                </c:pt>
                <c:pt idx="4">
                  <c:v>98.032011981092339</c:v>
                </c:pt>
                <c:pt idx="5">
                  <c:v>99.119909114017673</c:v>
                </c:pt>
                <c:pt idx="6">
                  <c:v>99.287337905162531</c:v>
                </c:pt>
                <c:pt idx="7">
                  <c:v>101.33002421729677</c:v>
                </c:pt>
                <c:pt idx="8">
                  <c:v>103.5199964761493</c:v>
                </c:pt>
                <c:pt idx="9">
                  <c:v>104.14616822532822</c:v>
                </c:pt>
                <c:pt idx="10">
                  <c:v>104.76421859987499</c:v>
                </c:pt>
                <c:pt idx="11">
                  <c:v>103.41363858689915</c:v>
                </c:pt>
                <c:pt idx="12">
                  <c:v>102.38873946171344</c:v>
                </c:pt>
                <c:pt idx="13">
                  <c:v>102.51111068286539</c:v>
                </c:pt>
                <c:pt idx="14">
                  <c:v>106.17967784296286</c:v>
                </c:pt>
                <c:pt idx="15">
                  <c:v>107.78963712596941</c:v>
                </c:pt>
                <c:pt idx="16">
                  <c:v>109.43442196460181</c:v>
                </c:pt>
                <c:pt idx="17">
                  <c:v>111.1101781471703</c:v>
                </c:pt>
                <c:pt idx="18">
                  <c:v>113.36223074431251</c:v>
                </c:pt>
                <c:pt idx="19">
                  <c:v>115.06670998066468</c:v>
                </c:pt>
                <c:pt idx="20">
                  <c:v>117.91575243847714</c:v>
                </c:pt>
                <c:pt idx="21">
                  <c:v>120.0915467043278</c:v>
                </c:pt>
                <c:pt idx="22">
                  <c:v>123.41777727611847</c:v>
                </c:pt>
                <c:pt idx="23">
                  <c:v>126.38997097411527</c:v>
                </c:pt>
                <c:pt idx="24">
                  <c:v>128.79499906856549</c:v>
                </c:pt>
                <c:pt idx="25">
                  <c:v>132.85531931685014</c:v>
                </c:pt>
                <c:pt idx="26">
                  <c:v>136.22509330404134</c:v>
                </c:pt>
              </c:numCache>
            </c:numRef>
          </c:val>
          <c:smooth val="0"/>
          <c:extLst>
            <c:ext xmlns:c16="http://schemas.microsoft.com/office/drawing/2014/chart" uri="{C3380CC4-5D6E-409C-BE32-E72D297353CC}">
              <c16:uniqueId val="{00000005-AAAE-4FE6-AC3E-8EE1ECD92F85}"/>
            </c:ext>
          </c:extLst>
        </c:ser>
        <c:ser>
          <c:idx val="4"/>
          <c:order val="3"/>
          <c:tx>
            <c:strRef>
              <c:f>'1.02 Graphique 1'!$A$15</c:f>
              <c:strCache>
                <c:ptCount val="1"/>
                <c:pt idx="0">
                  <c:v>Apprentis du secondaire</c:v>
                </c:pt>
              </c:strCache>
            </c:strRef>
          </c:tx>
          <c:spPr>
            <a:ln w="12700">
              <a:solidFill>
                <a:srgbClr val="333333"/>
              </a:solidFill>
              <a:prstDash val="sysDash"/>
            </a:ln>
          </c:spPr>
          <c:marker>
            <c:symbol val="none"/>
          </c:marker>
          <c:dLbls>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E-4C6B-84BA-4C7BEF8195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'1.02 Graphique 1'!$B$11:$AB$11</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'1.02 Graphique 1'!$B$15:$AB$15</c:f>
              <c:numCache>
                <c:formatCode>0</c:formatCode>
                <c:ptCount val="27"/>
                <c:pt idx="0">
                  <c:v>100</c:v>
                </c:pt>
                <c:pt idx="1">
                  <c:v>105.93696161879227</c:v>
                </c:pt>
                <c:pt idx="2">
                  <c:v>110.85632560198106</c:v>
                </c:pt>
                <c:pt idx="3">
                  <c:v>114.2957470856545</c:v>
                </c:pt>
                <c:pt idx="4">
                  <c:v>115.05693352695243</c:v>
                </c:pt>
                <c:pt idx="5">
                  <c:v>115.1063137141582</c:v>
                </c:pt>
                <c:pt idx="6">
                  <c:v>113.12598531762434</c:v>
                </c:pt>
                <c:pt idx="7">
                  <c:v>112.28249856431678</c:v>
                </c:pt>
                <c:pt idx="8">
                  <c:v>110.72025575279181</c:v>
                </c:pt>
                <c:pt idx="9">
                  <c:v>111.89074907915095</c:v>
                </c:pt>
                <c:pt idx="10">
                  <c:v>115.30163978799438</c:v>
                </c:pt>
                <c:pt idx="11">
                  <c:v>119.73488326157964</c:v>
                </c:pt>
                <c:pt idx="12">
                  <c:v>122.55321172395379</c:v>
                </c:pt>
                <c:pt idx="13">
                  <c:v>120.75430979300558</c:v>
                </c:pt>
                <c:pt idx="14">
                  <c:v>117.65908650311459</c:v>
                </c:pt>
                <c:pt idx="15">
                  <c:v>115.17471441791733</c:v>
                </c:pt>
                <c:pt idx="16">
                  <c:v>114.65274755019404</c:v>
                </c:pt>
                <c:pt idx="17">
                  <c:v>110.74768919012836</c:v>
                </c:pt>
                <c:pt idx="18">
                  <c:v>104.7357428426162</c:v>
                </c:pt>
                <c:pt idx="19">
                  <c:v>97.701809509526711</c:v>
                </c:pt>
                <c:pt idx="20">
                  <c:v>95.53859153074923</c:v>
                </c:pt>
                <c:pt idx="21">
                  <c:v>95.033816283756849</c:v>
                </c:pt>
                <c:pt idx="22">
                  <c:v>96.42011931716344</c:v>
                </c:pt>
                <c:pt idx="23">
                  <c:v>98.148425869365624</c:v>
                </c:pt>
                <c:pt idx="24">
                  <c:v>100.57354172991597</c:v>
                </c:pt>
                <c:pt idx="25">
                  <c:v>112.03962119909724</c:v>
                </c:pt>
                <c:pt idx="26">
                  <c:v>129.64457238586775</c:v>
                </c:pt>
              </c:numCache>
            </c:numRef>
          </c:val>
          <c:smooth val="0"/>
          <c:extLst>
            <c:ext xmlns:c16="http://schemas.microsoft.com/office/drawing/2014/chart" uri="{C3380CC4-5D6E-409C-BE32-E72D297353CC}">
              <c16:uniqueId val="{00000009-AAAE-4FE6-AC3E-8EE1ECD92F85}"/>
            </c:ext>
          </c:extLst>
        </c:ser>
        <c:dLbls>
          <c:showLegendKey val="0"/>
          <c:showVal val="0"/>
          <c:showCatName val="0"/>
          <c:showSerName val="0"/>
          <c:showPercent val="0"/>
          <c:showBubbleSize val="0"/>
        </c:dLbls>
        <c:smooth val="0"/>
        <c:axId val="92756224"/>
        <c:axId val="92786688"/>
      </c:lineChart>
      <c:catAx>
        <c:axId val="9275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92786688"/>
        <c:crosses val="autoZero"/>
        <c:auto val="1"/>
        <c:lblAlgn val="ctr"/>
        <c:lblOffset val="100"/>
        <c:tickLblSkip val="5"/>
        <c:tickMarkSkip val="5"/>
        <c:noMultiLvlLbl val="0"/>
      </c:catAx>
      <c:valAx>
        <c:axId val="92786688"/>
        <c:scaling>
          <c:orientation val="minMax"/>
          <c:max val="140"/>
          <c:min val="80"/>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92756224"/>
        <c:crosses val="autoZero"/>
        <c:crossBetween val="between"/>
        <c:majorUnit val="1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78740157480314954" l="0.39370078740157488" r="0.39370078740157488" t="0.78740157480314954" header="0.51181102362204722" footer="0.51181102362204722"/>
    <c:pageSetup paperSize="9" orientation="landscape" horizontalDpi="200" verticalDpi="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0</xdr:rowOff>
    </xdr:from>
    <xdr:to>
      <xdr:col>12</xdr:col>
      <xdr:colOff>285750</xdr:colOff>
      <xdr:row>37</xdr:row>
      <xdr:rowOff>57150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0.47608</cdr:x>
      <cdr:y>0.59617</cdr:y>
    </cdr:from>
    <cdr:to>
      <cdr:x>0.65848</cdr:x>
      <cdr:y>0.65992</cdr:y>
    </cdr:to>
    <cdr:sp macro="" textlink="">
      <cdr:nvSpPr>
        <cdr:cNvPr id="11265" name="Text Box 1"/>
        <cdr:cNvSpPr txBox="1">
          <a:spLocks xmlns:a="http://schemas.openxmlformats.org/drawingml/2006/main" noChangeArrowheads="1"/>
        </cdr:cNvSpPr>
      </cdr:nvSpPr>
      <cdr:spPr bwMode="auto">
        <a:xfrm xmlns:a="http://schemas.openxmlformats.org/drawingml/2006/main">
          <a:off x="3224153" y="1868237"/>
          <a:ext cx="1235263" cy="1997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Premier degré EN</a:t>
          </a:r>
        </a:p>
      </cdr:txBody>
    </cdr:sp>
  </cdr:relSizeAnchor>
  <cdr:relSizeAnchor xmlns:cdr="http://schemas.openxmlformats.org/drawingml/2006/chartDrawing">
    <cdr:from>
      <cdr:x>0.468</cdr:x>
      <cdr:y>0.70702</cdr:y>
    </cdr:from>
    <cdr:to>
      <cdr:x>0.65089</cdr:x>
      <cdr:y>0.77465</cdr:y>
    </cdr:to>
    <cdr:sp macro="" textlink="">
      <cdr:nvSpPr>
        <cdr:cNvPr id="11266" name="Text Box 2"/>
        <cdr:cNvSpPr txBox="1">
          <a:spLocks xmlns:a="http://schemas.openxmlformats.org/drawingml/2006/main" noChangeArrowheads="1"/>
        </cdr:cNvSpPr>
      </cdr:nvSpPr>
      <cdr:spPr bwMode="auto">
        <a:xfrm xmlns:a="http://schemas.openxmlformats.org/drawingml/2006/main">
          <a:off x="3169409" y="2215596"/>
          <a:ext cx="1238581" cy="2119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Second degré EN</a:t>
          </a:r>
        </a:p>
      </cdr:txBody>
    </cdr:sp>
  </cdr:relSizeAnchor>
  <cdr:relSizeAnchor xmlns:cdr="http://schemas.openxmlformats.org/drawingml/2006/chartDrawing">
    <cdr:from>
      <cdr:x>0.24747</cdr:x>
      <cdr:y>0.34923</cdr:y>
    </cdr:from>
    <cdr:to>
      <cdr:x>0.46537</cdr:x>
      <cdr:y>0.39626</cdr:y>
    </cdr:to>
    <cdr:sp macro="" textlink="">
      <cdr:nvSpPr>
        <cdr:cNvPr id="11269" name="Text Box 5"/>
        <cdr:cNvSpPr txBox="1">
          <a:spLocks xmlns:a="http://schemas.openxmlformats.org/drawingml/2006/main" noChangeArrowheads="1"/>
        </cdr:cNvSpPr>
      </cdr:nvSpPr>
      <cdr:spPr bwMode="auto">
        <a:xfrm xmlns:a="http://schemas.openxmlformats.org/drawingml/2006/main">
          <a:off x="1675943" y="1094376"/>
          <a:ext cx="1475679" cy="1473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Apprentis du secondaire</a:t>
          </a:r>
        </a:p>
      </cdr:txBody>
    </cdr:sp>
  </cdr:relSizeAnchor>
  <cdr:relSizeAnchor xmlns:cdr="http://schemas.openxmlformats.org/drawingml/2006/chartDrawing">
    <cdr:from>
      <cdr:x>0.04227</cdr:x>
      <cdr:y>0.01515</cdr:y>
    </cdr:from>
    <cdr:to>
      <cdr:x>0.15516</cdr:x>
      <cdr:y>0.04812</cdr:y>
    </cdr:to>
    <cdr:sp macro="" textlink="">
      <cdr:nvSpPr>
        <cdr:cNvPr id="11270" name="Text Box 6"/>
        <cdr:cNvSpPr txBox="1">
          <a:spLocks xmlns:a="http://schemas.openxmlformats.org/drawingml/2006/main" noChangeArrowheads="1"/>
        </cdr:cNvSpPr>
      </cdr:nvSpPr>
      <cdr:spPr bwMode="auto">
        <a:xfrm xmlns:a="http://schemas.openxmlformats.org/drawingml/2006/main">
          <a:off x="289844" y="50800"/>
          <a:ext cx="765610" cy="1036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700" b="0" i="0" u="none" strike="noStrike" baseline="0">
              <a:solidFill>
                <a:srgbClr val="000000"/>
              </a:solidFill>
              <a:latin typeface="Arial"/>
              <a:cs typeface="Arial"/>
            </a:rPr>
            <a:t>Indice</a:t>
          </a:r>
        </a:p>
      </cdr:txBody>
    </cdr:sp>
  </cdr:relSizeAnchor>
  <cdr:relSizeAnchor xmlns:cdr="http://schemas.openxmlformats.org/drawingml/2006/chartDrawing">
    <cdr:from>
      <cdr:x>0.34067</cdr:x>
      <cdr:y>0.48868</cdr:y>
    </cdr:from>
    <cdr:to>
      <cdr:x>0.58913</cdr:x>
      <cdr:y>0.54614</cdr:y>
    </cdr:to>
    <cdr:sp macro="" textlink="">
      <cdr:nvSpPr>
        <cdr:cNvPr id="4" name="Text Box 3"/>
        <cdr:cNvSpPr txBox="1">
          <a:spLocks xmlns:a="http://schemas.openxmlformats.org/drawingml/2006/main" noChangeArrowheads="1"/>
        </cdr:cNvSpPr>
      </cdr:nvSpPr>
      <cdr:spPr bwMode="auto">
        <a:xfrm xmlns:a="http://schemas.openxmlformats.org/drawingml/2006/main">
          <a:off x="2307083" y="1531387"/>
          <a:ext cx="1682640" cy="18006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Enseignement supérieur (1)</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x14ac:dyDescent="0.2"/>
  <cols>
    <col min="1" max="1" width="90.7109375" style="129" customWidth="1"/>
    <col min="2" max="16384" width="11.42578125" style="129"/>
  </cols>
  <sheetData>
    <row r="1" spans="1:1" x14ac:dyDescent="0.2">
      <c r="A1" s="128" t="s">
        <v>64</v>
      </c>
    </row>
    <row r="2" spans="1:1" x14ac:dyDescent="0.2">
      <c r="A2" s="130" t="s">
        <v>91</v>
      </c>
    </row>
    <row r="3" spans="1:1" x14ac:dyDescent="0.2">
      <c r="A3" s="130"/>
    </row>
    <row r="4" spans="1:1" ht="27.75" x14ac:dyDescent="0.2">
      <c r="A4" s="131" t="s">
        <v>65</v>
      </c>
    </row>
    <row r="7" spans="1:1" ht="102" customHeight="1" x14ac:dyDescent="0.2">
      <c r="A7" s="131" t="s">
        <v>66</v>
      </c>
    </row>
    <row r="9" spans="1:1" x14ac:dyDescent="0.2">
      <c r="A9" s="132" t="s">
        <v>67</v>
      </c>
    </row>
    <row r="11" spans="1:1" ht="15.75" x14ac:dyDescent="0.2">
      <c r="A11" s="133" t="s">
        <v>68</v>
      </c>
    </row>
    <row r="12" spans="1:1" x14ac:dyDescent="0.2">
      <c r="A12" s="128"/>
    </row>
    <row r="13" spans="1:1" x14ac:dyDescent="0.2">
      <c r="A13" s="128"/>
    </row>
    <row r="14" spans="1:1" x14ac:dyDescent="0.2">
      <c r="A14" s="128"/>
    </row>
    <row r="15" spans="1:1" s="134" customFormat="1" ht="34.9" customHeight="1" x14ac:dyDescent="0.2"/>
    <row r="16" spans="1:1" ht="35.1" customHeight="1" x14ac:dyDescent="0.2">
      <c r="A16" s="135" t="s">
        <v>69</v>
      </c>
    </row>
    <row r="17" spans="1:1" x14ac:dyDescent="0.2">
      <c r="A17" s="136" t="s">
        <v>88</v>
      </c>
    </row>
    <row r="18" spans="1:1" x14ac:dyDescent="0.2">
      <c r="A18" s="136" t="s">
        <v>89</v>
      </c>
    </row>
    <row r="19" spans="1:1" x14ac:dyDescent="0.2">
      <c r="A19" s="136" t="s">
        <v>90</v>
      </c>
    </row>
    <row r="20" spans="1:1" x14ac:dyDescent="0.2">
      <c r="A20" s="136"/>
    </row>
    <row r="21" spans="1:1" x14ac:dyDescent="0.2">
      <c r="A21" s="136"/>
    </row>
    <row r="22" spans="1:1" x14ac:dyDescent="0.2">
      <c r="A22" s="136"/>
    </row>
    <row r="23" spans="1:1" x14ac:dyDescent="0.2">
      <c r="A23" s="136"/>
    </row>
    <row r="24" spans="1:1" x14ac:dyDescent="0.2">
      <c r="A24" s="136"/>
    </row>
    <row r="25" spans="1:1" ht="35.1" customHeight="1" x14ac:dyDescent="0.2">
      <c r="A25" s="137" t="s">
        <v>70</v>
      </c>
    </row>
    <row r="26" spans="1:1" ht="22.5" x14ac:dyDescent="0.2">
      <c r="A26" s="138" t="s">
        <v>71</v>
      </c>
    </row>
    <row r="27" spans="1:1" ht="22.5" x14ac:dyDescent="0.2">
      <c r="A27" s="139" t="s">
        <v>72</v>
      </c>
    </row>
    <row r="28" spans="1:1" ht="22.5" x14ac:dyDescent="0.2">
      <c r="A28" s="139" t="s">
        <v>73</v>
      </c>
    </row>
    <row r="29" spans="1:1" ht="22.5" x14ac:dyDescent="0.2">
      <c r="A29" s="139" t="s">
        <v>74</v>
      </c>
    </row>
    <row r="30" spans="1:1" x14ac:dyDescent="0.2">
      <c r="A30" s="139" t="s">
        <v>75</v>
      </c>
    </row>
    <row r="31" spans="1:1" ht="22.5" x14ac:dyDescent="0.2">
      <c r="A31" s="139" t="s">
        <v>76</v>
      </c>
    </row>
    <row r="32" spans="1:1" ht="22.5" x14ac:dyDescent="0.2">
      <c r="A32" s="140" t="s">
        <v>77</v>
      </c>
    </row>
    <row r="33" spans="1:1" ht="22.5" x14ac:dyDescent="0.2">
      <c r="A33" s="140" t="s">
        <v>78</v>
      </c>
    </row>
    <row r="34" spans="1:1" ht="35.1" customHeight="1" x14ac:dyDescent="0.2">
      <c r="A34" s="141" t="s">
        <v>79</v>
      </c>
    </row>
    <row r="35" spans="1:1" x14ac:dyDescent="0.2">
      <c r="A35" s="142" t="s">
        <v>80</v>
      </c>
    </row>
    <row r="36" spans="1:1" x14ac:dyDescent="0.2">
      <c r="A36" s="142" t="s">
        <v>81</v>
      </c>
    </row>
    <row r="37" spans="1:1" x14ac:dyDescent="0.2">
      <c r="A37" s="134"/>
    </row>
    <row r="38" spans="1:1" ht="22.5" x14ac:dyDescent="0.2">
      <c r="A38" s="143" t="s">
        <v>82</v>
      </c>
    </row>
    <row r="39" spans="1:1" x14ac:dyDescent="0.2">
      <c r="A39" s="144"/>
    </row>
    <row r="40" spans="1:1" x14ac:dyDescent="0.2">
      <c r="A40" s="137" t="s">
        <v>83</v>
      </c>
    </row>
    <row r="41" spans="1:1" x14ac:dyDescent="0.2">
      <c r="A41" s="144"/>
    </row>
    <row r="42" spans="1:1" x14ac:dyDescent="0.2">
      <c r="A42" s="144" t="s">
        <v>84</v>
      </c>
    </row>
    <row r="43" spans="1:1" x14ac:dyDescent="0.2">
      <c r="A43" s="144" t="s">
        <v>85</v>
      </c>
    </row>
    <row r="44" spans="1:1" x14ac:dyDescent="0.2">
      <c r="A44" s="144" t="s">
        <v>86</v>
      </c>
    </row>
    <row r="45" spans="1:1" x14ac:dyDescent="0.2">
      <c r="A45" s="144" t="s">
        <v>87</v>
      </c>
    </row>
    <row r="46" spans="1:1" x14ac:dyDescent="0.2">
      <c r="A46" s="134"/>
    </row>
    <row r="47" spans="1:1" x14ac:dyDescent="0.2">
      <c r="A47" s="134"/>
    </row>
    <row r="48" spans="1:1" x14ac:dyDescent="0.2">
      <c r="A48" s="134"/>
    </row>
    <row r="49" spans="1:1" x14ac:dyDescent="0.2">
      <c r="A49" s="134"/>
    </row>
    <row r="50" spans="1:1" x14ac:dyDescent="0.2">
      <c r="A50" s="134"/>
    </row>
    <row r="51" spans="1:1" x14ac:dyDescent="0.2">
      <c r="A51" s="134"/>
    </row>
    <row r="52" spans="1:1" x14ac:dyDescent="0.2">
      <c r="A52" s="134"/>
    </row>
    <row r="53" spans="1:1" x14ac:dyDescent="0.2">
      <c r="A53" s="134"/>
    </row>
    <row r="54" spans="1:1" x14ac:dyDescent="0.2">
      <c r="A54" s="134"/>
    </row>
    <row r="55" spans="1:1" x14ac:dyDescent="0.2">
      <c r="A55" s="134"/>
    </row>
    <row r="56" spans="1:1" x14ac:dyDescent="0.2">
      <c r="A56" s="134"/>
    </row>
    <row r="57" spans="1:1" x14ac:dyDescent="0.2">
      <c r="A57" s="134"/>
    </row>
    <row r="58" spans="1:1" x14ac:dyDescent="0.2">
      <c r="A58" s="134"/>
    </row>
    <row r="59" spans="1:1" x14ac:dyDescent="0.2">
      <c r="A59" s="134"/>
    </row>
    <row r="60" spans="1:1" x14ac:dyDescent="0.2">
      <c r="A60" s="134"/>
    </row>
    <row r="61" spans="1:1" x14ac:dyDescent="0.2">
      <c r="A61" s="134"/>
    </row>
    <row r="62" spans="1:1" x14ac:dyDescent="0.2">
      <c r="A62" s="134"/>
    </row>
    <row r="63" spans="1:1" x14ac:dyDescent="0.2">
      <c r="A63" s="134"/>
    </row>
    <row r="64" spans="1:1" x14ac:dyDescent="0.2">
      <c r="A64" s="134"/>
    </row>
    <row r="65" spans="1:1" x14ac:dyDescent="0.2">
      <c r="A65" s="134"/>
    </row>
    <row r="66" spans="1:1" x14ac:dyDescent="0.2">
      <c r="A66" s="134"/>
    </row>
    <row r="67" spans="1:1" x14ac:dyDescent="0.2">
      <c r="A67" s="134"/>
    </row>
    <row r="68" spans="1:1" x14ac:dyDescent="0.2">
      <c r="A68" s="134"/>
    </row>
    <row r="69" spans="1:1" x14ac:dyDescent="0.2">
      <c r="A69" s="134"/>
    </row>
    <row r="70" spans="1:1" x14ac:dyDescent="0.2">
      <c r="A70" s="134"/>
    </row>
    <row r="71" spans="1:1" x14ac:dyDescent="0.2">
      <c r="A71" s="134"/>
    </row>
    <row r="72" spans="1:1" x14ac:dyDescent="0.2">
      <c r="A72" s="134"/>
    </row>
    <row r="73" spans="1:1" x14ac:dyDescent="0.2">
      <c r="A73" s="134"/>
    </row>
    <row r="74" spans="1:1" x14ac:dyDescent="0.2">
      <c r="A74" s="134"/>
    </row>
    <row r="75" spans="1:1" x14ac:dyDescent="0.2">
      <c r="A75" s="134"/>
    </row>
    <row r="76" spans="1:1" x14ac:dyDescent="0.2">
      <c r="A76" s="134"/>
    </row>
    <row r="77" spans="1:1" x14ac:dyDescent="0.2">
      <c r="A77" s="134"/>
    </row>
    <row r="78" spans="1:1" x14ac:dyDescent="0.2">
      <c r="A78" s="134"/>
    </row>
    <row r="79" spans="1:1" x14ac:dyDescent="0.2">
      <c r="A79" s="134"/>
    </row>
    <row r="80" spans="1:1" x14ac:dyDescent="0.2">
      <c r="A80" s="134"/>
    </row>
    <row r="81" spans="1:1" x14ac:dyDescent="0.2">
      <c r="A81" s="134"/>
    </row>
    <row r="82" spans="1:1" x14ac:dyDescent="0.2">
      <c r="A82" s="134"/>
    </row>
    <row r="83" spans="1:1" x14ac:dyDescent="0.2">
      <c r="A83" s="134"/>
    </row>
    <row r="84" spans="1:1" x14ac:dyDescent="0.2">
      <c r="A84" s="134"/>
    </row>
    <row r="85" spans="1:1" x14ac:dyDescent="0.2">
      <c r="A85" s="134"/>
    </row>
    <row r="86" spans="1:1" x14ac:dyDescent="0.2">
      <c r="A86" s="134"/>
    </row>
    <row r="87" spans="1:1" x14ac:dyDescent="0.2">
      <c r="A87" s="134"/>
    </row>
    <row r="88" spans="1:1" x14ac:dyDescent="0.2">
      <c r="A88" s="134"/>
    </row>
    <row r="89" spans="1:1" x14ac:dyDescent="0.2">
      <c r="A89" s="134"/>
    </row>
    <row r="90" spans="1:1" x14ac:dyDescent="0.2">
      <c r="A90" s="134"/>
    </row>
    <row r="91" spans="1:1" x14ac:dyDescent="0.2">
      <c r="A91" s="134"/>
    </row>
    <row r="92" spans="1:1" x14ac:dyDescent="0.2">
      <c r="A92" s="134"/>
    </row>
    <row r="93" spans="1:1" x14ac:dyDescent="0.2">
      <c r="A93" s="134"/>
    </row>
    <row r="94" spans="1:1" x14ac:dyDescent="0.2">
      <c r="A94" s="134"/>
    </row>
    <row r="95" spans="1:1" x14ac:dyDescent="0.2">
      <c r="A95" s="134"/>
    </row>
    <row r="96" spans="1:1" x14ac:dyDescent="0.2">
      <c r="A96" s="134"/>
    </row>
    <row r="97" spans="1:1" x14ac:dyDescent="0.2">
      <c r="A97" s="134"/>
    </row>
    <row r="98" spans="1:1" x14ac:dyDescent="0.2">
      <c r="A98" s="134"/>
    </row>
    <row r="99" spans="1:1" x14ac:dyDescent="0.2">
      <c r="A99" s="134"/>
    </row>
    <row r="100" spans="1:1" x14ac:dyDescent="0.2">
      <c r="A100" s="13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workbookViewId="0">
      <selection activeCell="A2" sqref="A2"/>
    </sheetView>
  </sheetViews>
  <sheetFormatPr baseColWidth="10" defaultRowHeight="12.75" x14ac:dyDescent="0.2"/>
  <cols>
    <col min="1" max="1" width="24.7109375" customWidth="1"/>
    <col min="2" max="2" width="6.7109375" customWidth="1"/>
    <col min="3" max="6" width="6.7109375" style="1" customWidth="1"/>
    <col min="7" max="9" width="6.7109375" style="4" customWidth="1"/>
    <col min="10" max="11" width="6.28515625" style="4" customWidth="1"/>
    <col min="12" max="13" width="6.28515625" customWidth="1"/>
    <col min="14" max="14" width="6.28515625" style="5" customWidth="1"/>
    <col min="15" max="16" width="6.28515625" customWidth="1"/>
    <col min="17" max="17" width="6.28515625" style="9" customWidth="1"/>
    <col min="18" max="21" width="6.28515625" customWidth="1"/>
    <col min="22" max="22" width="6.7109375" customWidth="1"/>
    <col min="23" max="24" width="6.85546875" bestFit="1" customWidth="1"/>
    <col min="25" max="25" width="6.140625" customWidth="1"/>
    <col min="26" max="28" width="6.85546875" customWidth="1"/>
    <col min="29" max="29" width="11.5703125" bestFit="1" customWidth="1"/>
  </cols>
  <sheetData>
    <row r="1" spans="1:28" ht="15.75" x14ac:dyDescent="0.25">
      <c r="A1" s="66" t="s">
        <v>56</v>
      </c>
      <c r="B1" s="8"/>
      <c r="G1" s="3"/>
      <c r="H1" s="3"/>
      <c r="I1" s="3"/>
      <c r="J1" s="3"/>
      <c r="K1" s="3"/>
      <c r="L1" s="2"/>
      <c r="M1" s="2"/>
      <c r="N1" s="7"/>
      <c r="S1" s="75"/>
    </row>
    <row r="2" spans="1:28" ht="15.75" x14ac:dyDescent="0.25">
      <c r="A2" s="75"/>
      <c r="B2" s="8"/>
      <c r="G2" s="3"/>
      <c r="H2" s="3"/>
      <c r="I2" s="3"/>
      <c r="K2" s="3"/>
      <c r="L2" s="2"/>
      <c r="M2" s="2"/>
      <c r="N2" s="7"/>
      <c r="S2" s="75"/>
    </row>
    <row r="3" spans="1:28" ht="18" customHeight="1" x14ac:dyDescent="0.2">
      <c r="A3" s="10" t="s">
        <v>9</v>
      </c>
      <c r="I3" s="3"/>
      <c r="K3" s="3"/>
      <c r="L3" s="2"/>
      <c r="M3" s="2"/>
      <c r="N3" s="7"/>
      <c r="S3" s="75"/>
    </row>
    <row r="4" spans="1:28" x14ac:dyDescent="0.2">
      <c r="A4" s="24"/>
      <c r="B4" s="10"/>
      <c r="G4" s="3"/>
      <c r="H4" s="3"/>
      <c r="I4" s="3"/>
      <c r="J4" s="3"/>
      <c r="K4" s="3"/>
      <c r="L4" s="2"/>
      <c r="M4" s="2"/>
      <c r="N4" s="7"/>
      <c r="P4" s="6"/>
    </row>
    <row r="5" spans="1:28" x14ac:dyDescent="0.2">
      <c r="A5" s="44"/>
      <c r="B5" s="45">
        <v>1995</v>
      </c>
      <c r="C5" s="45">
        <v>1996</v>
      </c>
      <c r="D5" s="45">
        <v>1997</v>
      </c>
      <c r="E5" s="45">
        <v>1998</v>
      </c>
      <c r="F5" s="45">
        <v>1999</v>
      </c>
      <c r="G5" s="45">
        <v>2000</v>
      </c>
      <c r="H5" s="45">
        <v>2001</v>
      </c>
      <c r="I5" s="45">
        <v>2002</v>
      </c>
      <c r="J5" s="45">
        <v>2003</v>
      </c>
      <c r="K5" s="45">
        <v>2004</v>
      </c>
      <c r="L5" s="45">
        <v>2005</v>
      </c>
      <c r="M5" s="45">
        <v>2006</v>
      </c>
      <c r="N5" s="45">
        <v>2007</v>
      </c>
      <c r="O5" s="45">
        <v>2008</v>
      </c>
      <c r="P5" s="45">
        <v>2009</v>
      </c>
      <c r="Q5" s="46">
        <v>2010</v>
      </c>
      <c r="R5" s="46">
        <v>2011</v>
      </c>
      <c r="S5" s="45">
        <v>2012</v>
      </c>
      <c r="T5" s="45">
        <v>2013</v>
      </c>
      <c r="U5" s="45">
        <v>2014</v>
      </c>
      <c r="V5" s="45">
        <v>2015</v>
      </c>
      <c r="W5" s="45">
        <v>2016</v>
      </c>
      <c r="X5" s="45">
        <v>2017</v>
      </c>
      <c r="Y5" s="45">
        <v>2018</v>
      </c>
      <c r="Z5" s="45">
        <v>2019</v>
      </c>
      <c r="AA5" s="45">
        <v>2020</v>
      </c>
      <c r="AB5" s="45">
        <v>2021</v>
      </c>
    </row>
    <row r="6" spans="1:28" s="23" customFormat="1" ht="15" customHeight="1" x14ac:dyDescent="0.2">
      <c r="A6" s="41" t="s">
        <v>14</v>
      </c>
      <c r="B6" s="33">
        <v>6878.7</v>
      </c>
      <c r="C6" s="33">
        <v>6720.5360000000001</v>
      </c>
      <c r="D6" s="33">
        <v>6649.9260000000004</v>
      </c>
      <c r="E6" s="33">
        <v>6606.7529999999997</v>
      </c>
      <c r="F6" s="33">
        <v>6571.7950000000001</v>
      </c>
      <c r="G6" s="33">
        <v>6552</v>
      </c>
      <c r="H6" s="33">
        <v>6534.9709999999995</v>
      </c>
      <c r="I6" s="33">
        <v>6529.1930000000002</v>
      </c>
      <c r="J6" s="33">
        <v>6551.9740000000002</v>
      </c>
      <c r="K6" s="33">
        <v>6585.4679999999989</v>
      </c>
      <c r="L6" s="33">
        <v>6624.5980000000009</v>
      </c>
      <c r="M6" s="33">
        <v>6644.1080000000002</v>
      </c>
      <c r="N6" s="33">
        <v>6645.116</v>
      </c>
      <c r="O6" s="33">
        <v>6643.5920000000006</v>
      </c>
      <c r="P6" s="33">
        <v>6630.5249999999996</v>
      </c>
      <c r="Q6" s="33">
        <v>6648.576</v>
      </c>
      <c r="R6" s="33">
        <v>6690.4460000000008</v>
      </c>
      <c r="S6" s="33">
        <v>6695.6790000000001</v>
      </c>
      <c r="T6" s="33">
        <v>6736.22</v>
      </c>
      <c r="U6" s="33">
        <v>6763.7169999999996</v>
      </c>
      <c r="V6" s="33">
        <v>6776.3979999999992</v>
      </c>
      <c r="W6" s="33">
        <v>6772.3289999999997</v>
      </c>
      <c r="X6" s="33">
        <v>6743.9620000000004</v>
      </c>
      <c r="Y6" s="33">
        <v>6704.3190000000004</v>
      </c>
      <c r="Z6" s="33">
        <v>6653.4649999999992</v>
      </c>
      <c r="AA6" s="33">
        <v>6565.8470000000007</v>
      </c>
      <c r="AB6" s="33">
        <v>6481.5169999999989</v>
      </c>
    </row>
    <row r="7" spans="1:28" s="23" customFormat="1" ht="15" customHeight="1" x14ac:dyDescent="0.2">
      <c r="A7" s="12" t="s">
        <v>2</v>
      </c>
      <c r="B7" s="34">
        <v>5734.8120000000008</v>
      </c>
      <c r="C7" s="34">
        <v>5710.5590000000002</v>
      </c>
      <c r="D7" s="34">
        <v>5693.8360000000002</v>
      </c>
      <c r="E7" s="34">
        <v>5665.5260000000007</v>
      </c>
      <c r="F7" s="34">
        <v>5638.7099999999991</v>
      </c>
      <c r="G7" s="34">
        <v>5592.4989999999998</v>
      </c>
      <c r="H7" s="34">
        <v>5578.3310000000001</v>
      </c>
      <c r="I7" s="34">
        <v>5574.5650000000005</v>
      </c>
      <c r="J7" s="34">
        <v>5557.0219999999999</v>
      </c>
      <c r="K7" s="34">
        <v>5516.8890000000001</v>
      </c>
      <c r="L7" s="34">
        <v>5461.2659999999996</v>
      </c>
      <c r="M7" s="34">
        <v>5394.4779999999992</v>
      </c>
      <c r="N7" s="34">
        <v>5347.43</v>
      </c>
      <c r="O7" s="34">
        <v>5316.8210000000008</v>
      </c>
      <c r="P7" s="34">
        <v>5310.8760000000002</v>
      </c>
      <c r="Q7" s="34">
        <v>5332.6220000000003</v>
      </c>
      <c r="R7" s="34">
        <v>5383.8220000000001</v>
      </c>
      <c r="S7" s="34">
        <v>5391.4750000000004</v>
      </c>
      <c r="T7" s="34">
        <v>5442.9749999999995</v>
      </c>
      <c r="U7" s="34">
        <v>5468.8149999999996</v>
      </c>
      <c r="V7" s="34">
        <v>5508.991</v>
      </c>
      <c r="W7" s="34">
        <v>5551.9719999999998</v>
      </c>
      <c r="X7" s="34">
        <v>5602.875</v>
      </c>
      <c r="Y7" s="34">
        <v>5616.3860000000004</v>
      </c>
      <c r="Z7" s="34">
        <v>5646.942</v>
      </c>
      <c r="AA7" s="34">
        <v>5656.9849999999997</v>
      </c>
      <c r="AB7" s="34">
        <v>5654.8490000000002</v>
      </c>
    </row>
    <row r="8" spans="1:28" s="23" customFormat="1" ht="15" customHeight="1" x14ac:dyDescent="0.2">
      <c r="A8" s="12" t="s">
        <v>1</v>
      </c>
      <c r="B8" s="34">
        <v>2179.4340000000002</v>
      </c>
      <c r="C8" s="34">
        <v>2166.605</v>
      </c>
      <c r="D8" s="34">
        <v>2144</v>
      </c>
      <c r="E8" s="34">
        <v>2126.761</v>
      </c>
      <c r="F8" s="34">
        <v>2136.5430000000001</v>
      </c>
      <c r="G8" s="34">
        <v>2160.2530000000002</v>
      </c>
      <c r="H8" s="34">
        <v>2163.902</v>
      </c>
      <c r="I8" s="34">
        <v>2208.4209999999998</v>
      </c>
      <c r="J8" s="34">
        <v>2256.15</v>
      </c>
      <c r="K8" s="34">
        <v>2269.797</v>
      </c>
      <c r="L8" s="34">
        <v>2283.2669999999998</v>
      </c>
      <c r="M8" s="34">
        <v>2253.8319999999999</v>
      </c>
      <c r="N8" s="34">
        <v>2231.4949999999999</v>
      </c>
      <c r="O8" s="34">
        <v>2234.1620000000007</v>
      </c>
      <c r="P8" s="34">
        <v>2314.1159999999995</v>
      </c>
      <c r="Q8" s="34">
        <v>2349.2040000000002</v>
      </c>
      <c r="R8" s="37">
        <v>2385.0509999999999</v>
      </c>
      <c r="S8" s="37">
        <v>2421.5729999999999</v>
      </c>
      <c r="T8" s="37">
        <v>2470.6550000000002</v>
      </c>
      <c r="U8" s="37">
        <v>2507.8029999999999</v>
      </c>
      <c r="V8" s="37">
        <v>2569.8960000000002</v>
      </c>
      <c r="W8" s="37">
        <v>2617.3159999999998</v>
      </c>
      <c r="X8" s="37">
        <v>2689.8090000000002</v>
      </c>
      <c r="Y8" s="37">
        <v>2754.5859999999998</v>
      </c>
      <c r="Z8" s="37">
        <v>2807.002</v>
      </c>
      <c r="AA8" s="37">
        <v>2895.4940000000001</v>
      </c>
      <c r="AB8" s="37">
        <v>2968.9360000000001</v>
      </c>
    </row>
    <row r="9" spans="1:28" s="24" customFormat="1" ht="15" customHeight="1" x14ac:dyDescent="0.2">
      <c r="A9" s="27" t="s">
        <v>29</v>
      </c>
      <c r="B9" s="35">
        <v>273.38900000000001</v>
      </c>
      <c r="C9" s="36">
        <v>289.62</v>
      </c>
      <c r="D9" s="36">
        <v>303.06900000000002</v>
      </c>
      <c r="E9" s="36">
        <v>312.47199999999998</v>
      </c>
      <c r="F9" s="36">
        <v>314.553</v>
      </c>
      <c r="G9" s="35">
        <v>314.68799999999999</v>
      </c>
      <c r="H9" s="35">
        <v>309.274</v>
      </c>
      <c r="I9" s="35">
        <v>306.96800000000002</v>
      </c>
      <c r="J9" s="35">
        <v>302.697</v>
      </c>
      <c r="K9" s="35">
        <v>305.89699999999999</v>
      </c>
      <c r="L9" s="35">
        <v>315.22199999999998</v>
      </c>
      <c r="M9" s="35">
        <v>327.34199999999998</v>
      </c>
      <c r="N9" s="37">
        <v>335.04700000000003</v>
      </c>
      <c r="O9" s="35">
        <v>330.12900000000002</v>
      </c>
      <c r="P9" s="27">
        <v>321.66699999999997</v>
      </c>
      <c r="Q9" s="39">
        <v>314.875</v>
      </c>
      <c r="R9" s="39">
        <v>313.44799999999998</v>
      </c>
      <c r="S9" s="39">
        <v>302.77199999999999</v>
      </c>
      <c r="T9" s="39">
        <v>286.33600000000001</v>
      </c>
      <c r="U9" s="39">
        <v>267.10599999999999</v>
      </c>
      <c r="V9" s="39">
        <v>261.19200000000001</v>
      </c>
      <c r="W9" s="39">
        <v>259.81200000000001</v>
      </c>
      <c r="X9" s="39">
        <v>263.60199999999998</v>
      </c>
      <c r="Y9" s="39">
        <v>268.327</v>
      </c>
      <c r="Z9" s="39">
        <v>274.95699999999999</v>
      </c>
      <c r="AA9" s="39">
        <v>306.30399999999997</v>
      </c>
      <c r="AB9" s="38">
        <v>354.43400000000003</v>
      </c>
    </row>
    <row r="10" spans="1:28" ht="19.5" customHeight="1" x14ac:dyDescent="0.2">
      <c r="A10" s="72" t="s">
        <v>53</v>
      </c>
      <c r="B10" s="11"/>
    </row>
    <row r="11" spans="1:28" ht="18" customHeight="1" x14ac:dyDescent="0.2">
      <c r="A11" s="47"/>
      <c r="B11" s="45">
        <v>1995</v>
      </c>
      <c r="C11" s="45">
        <v>1996</v>
      </c>
      <c r="D11" s="45">
        <v>1997</v>
      </c>
      <c r="E11" s="45">
        <v>1998</v>
      </c>
      <c r="F11" s="45">
        <v>1999</v>
      </c>
      <c r="G11" s="45">
        <v>2000</v>
      </c>
      <c r="H11" s="45">
        <v>2001</v>
      </c>
      <c r="I11" s="45">
        <v>2002</v>
      </c>
      <c r="J11" s="45">
        <v>2003</v>
      </c>
      <c r="K11" s="45">
        <v>2004</v>
      </c>
      <c r="L11" s="45">
        <v>2005</v>
      </c>
      <c r="M11" s="45">
        <v>2006</v>
      </c>
      <c r="N11" s="45">
        <v>2007</v>
      </c>
      <c r="O11" s="45">
        <v>2008</v>
      </c>
      <c r="P11" s="45">
        <v>2009</v>
      </c>
      <c r="Q11" s="46">
        <v>2010</v>
      </c>
      <c r="R11" s="46">
        <v>2011</v>
      </c>
      <c r="S11" s="46">
        <v>2012</v>
      </c>
      <c r="T11" s="46">
        <v>2013</v>
      </c>
      <c r="U11" s="46">
        <v>2014</v>
      </c>
      <c r="V11" s="46">
        <v>2015</v>
      </c>
      <c r="W11" s="46">
        <v>2016</v>
      </c>
      <c r="X11" s="46">
        <v>2017</v>
      </c>
      <c r="Y11" s="45">
        <v>2018</v>
      </c>
      <c r="Z11" s="45">
        <v>2019</v>
      </c>
      <c r="AA11" s="45">
        <v>2020</v>
      </c>
      <c r="AB11" s="45">
        <v>2021</v>
      </c>
    </row>
    <row r="12" spans="1:28" s="4" customFormat="1" ht="15" customHeight="1" x14ac:dyDescent="0.2">
      <c r="A12" s="41" t="s">
        <v>14</v>
      </c>
      <c r="B12" s="13">
        <f t="shared" ref="B12:Y12" si="0">100*B6/$B6</f>
        <v>100</v>
      </c>
      <c r="C12" s="13">
        <f t="shared" si="0"/>
        <v>97.700670184773287</v>
      </c>
      <c r="D12" s="13">
        <f t="shared" si="0"/>
        <v>96.674168084085679</v>
      </c>
      <c r="E12" s="13">
        <f t="shared" si="0"/>
        <v>96.046534955732909</v>
      </c>
      <c r="F12" s="13">
        <f t="shared" si="0"/>
        <v>95.53832846322706</v>
      </c>
      <c r="G12" s="13">
        <f t="shared" si="0"/>
        <v>95.250556064372631</v>
      </c>
      <c r="H12" s="13">
        <f t="shared" si="0"/>
        <v>95.002994751915338</v>
      </c>
      <c r="I12" s="13">
        <f t="shared" si="0"/>
        <v>94.918996321979449</v>
      </c>
      <c r="J12" s="13">
        <f t="shared" si="0"/>
        <v>95.250178085975548</v>
      </c>
      <c r="K12" s="13">
        <f t="shared" si="0"/>
        <v>95.73710148719961</v>
      </c>
      <c r="L12" s="13">
        <f t="shared" si="0"/>
        <v>96.305958974806302</v>
      </c>
      <c r="M12" s="13">
        <f t="shared" si="0"/>
        <v>96.589588148923497</v>
      </c>
      <c r="N12" s="13">
        <f t="shared" si="0"/>
        <v>96.604242080625696</v>
      </c>
      <c r="O12" s="13">
        <f t="shared" si="0"/>
        <v>96.582086731504518</v>
      </c>
      <c r="P12" s="13">
        <f t="shared" si="0"/>
        <v>96.392123511710068</v>
      </c>
      <c r="Q12" s="13">
        <f t="shared" si="0"/>
        <v>96.65454228269877</v>
      </c>
      <c r="R12" s="13">
        <f t="shared" si="0"/>
        <v>97.263232878305516</v>
      </c>
      <c r="S12" s="13">
        <f t="shared" si="0"/>
        <v>97.339308299533343</v>
      </c>
      <c r="T12" s="13">
        <f t="shared" si="0"/>
        <v>97.928678383996981</v>
      </c>
      <c r="U12" s="13">
        <f t="shared" si="0"/>
        <v>98.328419614171281</v>
      </c>
      <c r="V12" s="13">
        <f t="shared" si="0"/>
        <v>98.512771308532123</v>
      </c>
      <c r="W12" s="13">
        <f t="shared" si="0"/>
        <v>98.453617689388992</v>
      </c>
      <c r="X12" s="13">
        <f t="shared" si="0"/>
        <v>98.041228720543145</v>
      </c>
      <c r="Y12" s="13">
        <f t="shared" si="0"/>
        <v>97.464913428409446</v>
      </c>
      <c r="Z12" s="13">
        <f>100*Z6/$B6</f>
        <v>96.725616758980607</v>
      </c>
      <c r="AA12" s="13">
        <f>100*AA6/$B6</f>
        <v>95.451858636079507</v>
      </c>
      <c r="AB12" s="13">
        <f>100*AB6/$B6</f>
        <v>94.225900242778408</v>
      </c>
    </row>
    <row r="13" spans="1:28" s="4" customFormat="1" ht="15" customHeight="1" x14ac:dyDescent="0.2">
      <c r="A13" s="12" t="s">
        <v>2</v>
      </c>
      <c r="B13" s="13">
        <f t="shared" ref="B13:Z13" si="1">100*B7/$B7</f>
        <v>100</v>
      </c>
      <c r="C13" s="13">
        <f t="shared" si="1"/>
        <v>99.577091629158886</v>
      </c>
      <c r="D13" s="13">
        <f t="shared" si="1"/>
        <v>99.2854866035713</v>
      </c>
      <c r="E13" s="13">
        <f t="shared" si="1"/>
        <v>98.791834850035187</v>
      </c>
      <c r="F13" s="13">
        <f t="shared" si="1"/>
        <v>98.32423451719076</v>
      </c>
      <c r="G13" s="13">
        <f t="shared" si="1"/>
        <v>97.518436524161544</v>
      </c>
      <c r="H13" s="13">
        <f t="shared" si="1"/>
        <v>97.271383961671262</v>
      </c>
      <c r="I13" s="13">
        <f t="shared" si="1"/>
        <v>97.205714851681265</v>
      </c>
      <c r="J13" s="13">
        <f t="shared" si="1"/>
        <v>96.899811188230728</v>
      </c>
      <c r="K13" s="13">
        <f t="shared" si="1"/>
        <v>96.19999748901968</v>
      </c>
      <c r="L13" s="13">
        <f t="shared" si="1"/>
        <v>95.23007903310517</v>
      </c>
      <c r="M13" s="13">
        <f t="shared" si="1"/>
        <v>94.065472416532543</v>
      </c>
      <c r="N13" s="13">
        <f t="shared" si="1"/>
        <v>93.245079350465176</v>
      </c>
      <c r="O13" s="13">
        <f t="shared" si="1"/>
        <v>92.711339098823117</v>
      </c>
      <c r="P13" s="13">
        <f t="shared" si="1"/>
        <v>92.607673974316839</v>
      </c>
      <c r="Q13" s="13">
        <f t="shared" si="1"/>
        <v>92.986866875496531</v>
      </c>
      <c r="R13" s="13">
        <f t="shared" si="1"/>
        <v>93.879659873767423</v>
      </c>
      <c r="S13" s="13">
        <f t="shared" si="1"/>
        <v>94.013108014700379</v>
      </c>
      <c r="T13" s="13">
        <f t="shared" si="1"/>
        <v>94.911132221945536</v>
      </c>
      <c r="U13" s="13">
        <f t="shared" si="1"/>
        <v>95.36171368826038</v>
      </c>
      <c r="V13" s="13">
        <f t="shared" si="1"/>
        <v>96.062277194091081</v>
      </c>
      <c r="W13" s="13">
        <f t="shared" si="1"/>
        <v>96.811752503830974</v>
      </c>
      <c r="X13" s="13">
        <f t="shared" si="1"/>
        <v>97.699366605217378</v>
      </c>
      <c r="Y13" s="13">
        <f t="shared" si="1"/>
        <v>97.934962820054082</v>
      </c>
      <c r="Z13" s="13">
        <f t="shared" si="1"/>
        <v>98.467778891444027</v>
      </c>
      <c r="AA13" s="13">
        <f t="shared" ref="AA13:AB13" si="2">100*AA7/$B7</f>
        <v>98.642902330538462</v>
      </c>
      <c r="AB13" s="13">
        <f t="shared" si="2"/>
        <v>98.605656122641847</v>
      </c>
    </row>
    <row r="14" spans="1:28" s="4" customFormat="1" ht="15" customHeight="1" x14ac:dyDescent="0.2">
      <c r="A14" s="12" t="s">
        <v>1</v>
      </c>
      <c r="B14" s="13">
        <f t="shared" ref="B14:Z14" si="3">100*B8/$B8</f>
        <v>100</v>
      </c>
      <c r="C14" s="13">
        <f t="shared" si="3"/>
        <v>99.411360931324367</v>
      </c>
      <c r="D14" s="13">
        <f t="shared" si="3"/>
        <v>98.374165035509208</v>
      </c>
      <c r="E14" s="13">
        <f t="shared" si="3"/>
        <v>97.583179853117826</v>
      </c>
      <c r="F14" s="13">
        <f t="shared" si="3"/>
        <v>98.032011981092339</v>
      </c>
      <c r="G14" s="13">
        <f t="shared" si="3"/>
        <v>99.119909114017673</v>
      </c>
      <c r="H14" s="13">
        <f t="shared" si="3"/>
        <v>99.287337905162531</v>
      </c>
      <c r="I14" s="13">
        <f t="shared" si="3"/>
        <v>101.33002421729677</v>
      </c>
      <c r="J14" s="13">
        <f t="shared" si="3"/>
        <v>103.5199964761493</v>
      </c>
      <c r="K14" s="13">
        <f t="shared" si="3"/>
        <v>104.14616822532822</v>
      </c>
      <c r="L14" s="13">
        <f t="shared" si="3"/>
        <v>104.76421859987499</v>
      </c>
      <c r="M14" s="13">
        <f t="shared" si="3"/>
        <v>103.41363858689915</v>
      </c>
      <c r="N14" s="13">
        <f t="shared" si="3"/>
        <v>102.38873946171344</v>
      </c>
      <c r="O14" s="13">
        <f t="shared" si="3"/>
        <v>102.51111068286539</v>
      </c>
      <c r="P14" s="13">
        <f t="shared" si="3"/>
        <v>106.17967784296286</v>
      </c>
      <c r="Q14" s="13">
        <f t="shared" si="3"/>
        <v>107.78963712596941</v>
      </c>
      <c r="R14" s="13">
        <f t="shared" si="3"/>
        <v>109.43442196460181</v>
      </c>
      <c r="S14" s="13">
        <f t="shared" si="3"/>
        <v>111.1101781471703</v>
      </c>
      <c r="T14" s="13">
        <f t="shared" si="3"/>
        <v>113.36223074431251</v>
      </c>
      <c r="U14" s="13">
        <f t="shared" si="3"/>
        <v>115.06670998066468</v>
      </c>
      <c r="V14" s="13">
        <f t="shared" si="3"/>
        <v>117.91575243847714</v>
      </c>
      <c r="W14" s="13">
        <f t="shared" si="3"/>
        <v>120.0915467043278</v>
      </c>
      <c r="X14" s="13">
        <f t="shared" si="3"/>
        <v>123.41777727611847</v>
      </c>
      <c r="Y14" s="13">
        <f t="shared" si="3"/>
        <v>126.38997097411527</v>
      </c>
      <c r="Z14" s="13">
        <f t="shared" si="3"/>
        <v>128.79499906856549</v>
      </c>
      <c r="AA14" s="13">
        <f t="shared" ref="AA14:AB14" si="4">100*AA8/$B8</f>
        <v>132.85531931685014</v>
      </c>
      <c r="AB14" s="13">
        <f t="shared" si="4"/>
        <v>136.22509330404134</v>
      </c>
    </row>
    <row r="15" spans="1:28" ht="15" customHeight="1" x14ac:dyDescent="0.2">
      <c r="A15" s="27" t="s">
        <v>29</v>
      </c>
      <c r="B15" s="93">
        <f t="shared" ref="B15:AB15" si="5">100*B9/$B9</f>
        <v>100</v>
      </c>
      <c r="C15" s="93">
        <f t="shared" si="5"/>
        <v>105.93696161879227</v>
      </c>
      <c r="D15" s="93">
        <f t="shared" si="5"/>
        <v>110.85632560198106</v>
      </c>
      <c r="E15" s="93">
        <f t="shared" si="5"/>
        <v>114.2957470856545</v>
      </c>
      <c r="F15" s="93">
        <f t="shared" si="5"/>
        <v>115.05693352695243</v>
      </c>
      <c r="G15" s="93">
        <f t="shared" si="5"/>
        <v>115.1063137141582</v>
      </c>
      <c r="H15" s="93">
        <f t="shared" si="5"/>
        <v>113.12598531762434</v>
      </c>
      <c r="I15" s="93">
        <f t="shared" si="5"/>
        <v>112.28249856431678</v>
      </c>
      <c r="J15" s="93">
        <f t="shared" si="5"/>
        <v>110.72025575279181</v>
      </c>
      <c r="K15" s="93">
        <f t="shared" si="5"/>
        <v>111.89074907915095</v>
      </c>
      <c r="L15" s="93">
        <f t="shared" si="5"/>
        <v>115.30163978799438</v>
      </c>
      <c r="M15" s="93">
        <f t="shared" si="5"/>
        <v>119.73488326157964</v>
      </c>
      <c r="N15" s="93">
        <f t="shared" si="5"/>
        <v>122.55321172395379</v>
      </c>
      <c r="O15" s="93">
        <f t="shared" si="5"/>
        <v>120.75430979300558</v>
      </c>
      <c r="P15" s="93">
        <f t="shared" si="5"/>
        <v>117.65908650311459</v>
      </c>
      <c r="Q15" s="93">
        <f t="shared" si="5"/>
        <v>115.17471441791733</v>
      </c>
      <c r="R15" s="93">
        <f t="shared" si="5"/>
        <v>114.65274755019404</v>
      </c>
      <c r="S15" s="93">
        <f t="shared" si="5"/>
        <v>110.74768919012836</v>
      </c>
      <c r="T15" s="93">
        <f t="shared" si="5"/>
        <v>104.7357428426162</v>
      </c>
      <c r="U15" s="93">
        <f t="shared" si="5"/>
        <v>97.701809509526711</v>
      </c>
      <c r="V15" s="93">
        <f t="shared" si="5"/>
        <v>95.53859153074923</v>
      </c>
      <c r="W15" s="93">
        <f t="shared" si="5"/>
        <v>95.033816283756849</v>
      </c>
      <c r="X15" s="93">
        <f t="shared" si="5"/>
        <v>96.42011931716344</v>
      </c>
      <c r="Y15" s="93">
        <f t="shared" si="5"/>
        <v>98.148425869365624</v>
      </c>
      <c r="Z15" s="93">
        <f t="shared" si="5"/>
        <v>100.57354172991597</v>
      </c>
      <c r="AA15" s="93">
        <f t="shared" si="5"/>
        <v>112.03962119909724</v>
      </c>
      <c r="AB15" s="93">
        <f t="shared" si="5"/>
        <v>129.64457238586775</v>
      </c>
    </row>
    <row r="16" spans="1:28" s="15" customFormat="1" ht="11.25" x14ac:dyDescent="0.2">
      <c r="A16" s="28"/>
      <c r="C16" s="14"/>
      <c r="D16" s="14"/>
      <c r="E16" s="14"/>
      <c r="F16" s="14"/>
      <c r="G16" s="14"/>
      <c r="H16" s="14"/>
      <c r="I16" s="14"/>
      <c r="J16" s="14"/>
      <c r="K16" s="14"/>
      <c r="L16" s="14"/>
      <c r="M16" s="14"/>
      <c r="N16" s="14"/>
      <c r="O16" s="14"/>
      <c r="P16" s="14"/>
      <c r="Q16" s="14"/>
      <c r="AB16" s="14" t="s">
        <v>41</v>
      </c>
    </row>
    <row r="17" spans="1:17" x14ac:dyDescent="0.2">
      <c r="A17" s="146" t="s">
        <v>32</v>
      </c>
      <c r="B17" s="146"/>
      <c r="C17" s="146"/>
      <c r="D17" s="146"/>
      <c r="E17" s="146"/>
      <c r="F17" s="146"/>
    </row>
    <row r="18" spans="1:17" x14ac:dyDescent="0.2">
      <c r="A18" s="29"/>
      <c r="B18" s="1"/>
      <c r="D18" s="3"/>
      <c r="E18" s="2"/>
      <c r="F18" s="7"/>
      <c r="G18"/>
      <c r="H18" s="6"/>
      <c r="I18" s="16"/>
      <c r="J18" s="9"/>
      <c r="K18"/>
      <c r="L18" s="32"/>
      <c r="N18"/>
      <c r="Q18"/>
    </row>
    <row r="19" spans="1:17" x14ac:dyDescent="0.2">
      <c r="A19" s="26"/>
    </row>
    <row r="20" spans="1:17" x14ac:dyDescent="0.2">
      <c r="A20" s="26"/>
    </row>
    <row r="21" spans="1:17" x14ac:dyDescent="0.2">
      <c r="A21" s="26"/>
    </row>
    <row r="22" spans="1:17" x14ac:dyDescent="0.2">
      <c r="A22" s="26"/>
    </row>
    <row r="23" spans="1:17" x14ac:dyDescent="0.2">
      <c r="A23" s="26"/>
    </row>
    <row r="24" spans="1:17" x14ac:dyDescent="0.2">
      <c r="A24" s="26"/>
    </row>
    <row r="25" spans="1:17" x14ac:dyDescent="0.2">
      <c r="A25" s="26"/>
    </row>
    <row r="26" spans="1:17" x14ac:dyDescent="0.2">
      <c r="A26" s="26"/>
    </row>
    <row r="27" spans="1:17" x14ac:dyDescent="0.2">
      <c r="A27" s="26"/>
    </row>
    <row r="28" spans="1:17" x14ac:dyDescent="0.2">
      <c r="A28" s="26"/>
    </row>
    <row r="29" spans="1:17" x14ac:dyDescent="0.2">
      <c r="A29" s="26"/>
    </row>
    <row r="30" spans="1:17" x14ac:dyDescent="0.2">
      <c r="A30" s="26"/>
    </row>
    <row r="31" spans="1:17" x14ac:dyDescent="0.2">
      <c r="A31" s="26"/>
    </row>
    <row r="32" spans="1:17" x14ac:dyDescent="0.2">
      <c r="A32" s="26"/>
    </row>
    <row r="33" spans="1:12" x14ac:dyDescent="0.2">
      <c r="A33" s="26"/>
    </row>
    <row r="34" spans="1:12" x14ac:dyDescent="0.2">
      <c r="A34" s="26"/>
    </row>
    <row r="35" spans="1:12" x14ac:dyDescent="0.2">
      <c r="A35" s="26"/>
    </row>
    <row r="36" spans="1:12" x14ac:dyDescent="0.2">
      <c r="A36" s="26"/>
    </row>
    <row r="37" spans="1:12" x14ac:dyDescent="0.2">
      <c r="A37" s="26"/>
    </row>
    <row r="38" spans="1:12" x14ac:dyDescent="0.2">
      <c r="A38" s="26"/>
    </row>
    <row r="39" spans="1:12" x14ac:dyDescent="0.2">
      <c r="L39" s="94" t="s">
        <v>41</v>
      </c>
    </row>
    <row r="40" spans="1:12" ht="24.95" customHeight="1" x14ac:dyDescent="0.2">
      <c r="A40" s="145" t="s">
        <v>57</v>
      </c>
      <c r="B40" s="145"/>
      <c r="C40" s="145"/>
      <c r="D40" s="145"/>
      <c r="E40" s="145"/>
      <c r="F40" s="145"/>
      <c r="G40" s="145"/>
      <c r="H40" s="145"/>
      <c r="I40" s="145"/>
      <c r="J40" s="145"/>
      <c r="K40" s="145"/>
      <c r="L40" s="145"/>
    </row>
    <row r="41" spans="1:12" x14ac:dyDescent="0.2">
      <c r="A41" s="147" t="s">
        <v>46</v>
      </c>
      <c r="B41" s="147"/>
      <c r="C41" s="147"/>
      <c r="D41" s="147"/>
      <c r="E41" s="147"/>
    </row>
    <row r="42" spans="1:12" x14ac:dyDescent="0.2">
      <c r="A42" s="25" t="s">
        <v>33</v>
      </c>
    </row>
  </sheetData>
  <mergeCells count="3">
    <mergeCell ref="A40:L40"/>
    <mergeCell ref="A17:F17"/>
    <mergeCell ref="A41:E41"/>
  </mergeCells>
  <pageMargins left="0" right="0" top="0.27559055118110237" bottom="0.27559055118110237" header="0.19685039370078741" footer="0.23622047244094491"/>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workbookViewId="0">
      <selection activeCell="A2" sqref="A2"/>
    </sheetView>
  </sheetViews>
  <sheetFormatPr baseColWidth="10" defaultRowHeight="12.75" x14ac:dyDescent="0.2"/>
  <cols>
    <col min="1" max="1" width="52.7109375" customWidth="1"/>
    <col min="2" max="3" width="7.7109375" style="1" customWidth="1"/>
    <col min="4" max="4" width="7.7109375" style="4" customWidth="1"/>
    <col min="5" max="5" width="7.140625" style="16" customWidth="1"/>
    <col min="6" max="9" width="8.42578125" style="9" customWidth="1"/>
    <col min="10" max="10" width="8.42578125" customWidth="1"/>
    <col min="11" max="11" width="8.42578125" style="71" customWidth="1"/>
    <col min="12" max="12" width="11.42578125" style="30"/>
    <col min="13" max="13" width="45.7109375" customWidth="1"/>
    <col min="14" max="16" width="7.7109375" customWidth="1"/>
    <col min="17" max="23" width="8.42578125" customWidth="1"/>
  </cols>
  <sheetData>
    <row r="1" spans="1:13" ht="15" x14ac:dyDescent="0.25">
      <c r="A1" s="66" t="s">
        <v>56</v>
      </c>
      <c r="D1" s="3"/>
      <c r="F1" s="81"/>
    </row>
    <row r="2" spans="1:13" x14ac:dyDescent="0.2">
      <c r="D2" s="3"/>
      <c r="F2" s="81"/>
    </row>
    <row r="3" spans="1:13" s="19" customFormat="1" ht="18.75" customHeight="1" x14ac:dyDescent="0.2">
      <c r="A3" s="148" t="s">
        <v>50</v>
      </c>
      <c r="B3" s="148"/>
      <c r="C3" s="148"/>
      <c r="D3" s="148"/>
      <c r="E3" s="22"/>
      <c r="F3" s="21"/>
      <c r="G3" s="21"/>
      <c r="I3" s="21"/>
      <c r="K3" s="83"/>
      <c r="L3" s="31"/>
    </row>
    <row r="4" spans="1:13" s="19" customFormat="1" ht="13.5" customHeight="1" x14ac:dyDescent="0.2">
      <c r="A4" s="90"/>
      <c r="B4" s="17"/>
      <c r="C4" s="17"/>
      <c r="D4" s="18"/>
      <c r="E4" s="20"/>
      <c r="F4" s="21"/>
      <c r="G4" s="21"/>
      <c r="I4" s="21"/>
      <c r="K4" s="83"/>
      <c r="L4" s="31"/>
    </row>
    <row r="5" spans="1:13" ht="42.75" customHeight="1" x14ac:dyDescent="0.2">
      <c r="A5" s="48"/>
      <c r="B5" s="42">
        <v>1980</v>
      </c>
      <c r="C5" s="42">
        <v>1990</v>
      </c>
      <c r="D5" s="42">
        <v>2000</v>
      </c>
      <c r="E5" s="49" t="s">
        <v>3</v>
      </c>
      <c r="F5" s="49" t="s">
        <v>4</v>
      </c>
      <c r="G5" s="49" t="s">
        <v>11</v>
      </c>
      <c r="H5" s="49" t="s">
        <v>12</v>
      </c>
      <c r="I5" s="49" t="s">
        <v>13</v>
      </c>
      <c r="J5" s="49" t="s">
        <v>28</v>
      </c>
      <c r="K5" s="70" t="s">
        <v>45</v>
      </c>
      <c r="L5" s="86"/>
    </row>
    <row r="6" spans="1:13" x14ac:dyDescent="0.2">
      <c r="A6" s="56" t="s">
        <v>0</v>
      </c>
      <c r="B6" s="53">
        <v>2456.482</v>
      </c>
      <c r="C6" s="53">
        <v>2644.2</v>
      </c>
      <c r="D6" s="54">
        <v>2540.3000000000002</v>
      </c>
      <c r="E6" s="54">
        <v>2532.8470000000002</v>
      </c>
      <c r="F6" s="54">
        <v>2552.0140000000001</v>
      </c>
      <c r="G6" s="54">
        <v>2473.058</v>
      </c>
      <c r="H6" s="55">
        <v>2441.8200000000002</v>
      </c>
      <c r="I6" s="55">
        <v>2374.98</v>
      </c>
      <c r="J6" s="55">
        <v>2337.3710000000001</v>
      </c>
      <c r="K6" s="76">
        <f>(J6/I6-1)*100</f>
        <v>-1.5835501772646476</v>
      </c>
      <c r="L6" s="87"/>
    </row>
    <row r="7" spans="1:13" x14ac:dyDescent="0.2">
      <c r="A7" s="56" t="s">
        <v>7</v>
      </c>
      <c r="B7" s="53">
        <v>4809.9949999999999</v>
      </c>
      <c r="C7" s="53">
        <v>4218</v>
      </c>
      <c r="D7" s="54">
        <v>3953</v>
      </c>
      <c r="E7" s="54">
        <v>4071.444</v>
      </c>
      <c r="F7" s="54">
        <v>4175.7170000000006</v>
      </c>
      <c r="G7" s="54">
        <v>4180.223</v>
      </c>
      <c r="H7" s="55">
        <v>4160.8469999999998</v>
      </c>
      <c r="I7" s="55">
        <v>4137.96</v>
      </c>
      <c r="J7" s="55">
        <v>4090.0219999999999</v>
      </c>
      <c r="K7" s="76">
        <f t="shared" ref="K7:K20" si="0">(J7/I7-1)*100</f>
        <v>-1.1584935572117705</v>
      </c>
      <c r="L7" s="87"/>
    </row>
    <row r="8" spans="1:13" x14ac:dyDescent="0.2">
      <c r="A8" s="56" t="s">
        <v>5</v>
      </c>
      <c r="B8" s="53">
        <v>129.80000000000001</v>
      </c>
      <c r="C8" s="53">
        <v>91.2</v>
      </c>
      <c r="D8" s="57">
        <v>58.7</v>
      </c>
      <c r="E8" s="57">
        <v>44.322000000000003</v>
      </c>
      <c r="F8" s="57">
        <v>48.667000000000002</v>
      </c>
      <c r="G8" s="57">
        <v>51.037999999999997</v>
      </c>
      <c r="H8" s="58">
        <v>50.798000000000002</v>
      </c>
      <c r="I8" s="58">
        <v>52.906999999999996</v>
      </c>
      <c r="J8" s="58">
        <v>54.124000000000002</v>
      </c>
      <c r="K8" s="80">
        <f t="shared" si="0"/>
        <v>2.3002627251592633</v>
      </c>
      <c r="L8" s="87"/>
    </row>
    <row r="9" spans="1:13" x14ac:dyDescent="0.2">
      <c r="A9" s="50" t="s">
        <v>16</v>
      </c>
      <c r="B9" s="51">
        <v>7396.277</v>
      </c>
      <c r="C9" s="51">
        <v>6953.4</v>
      </c>
      <c r="D9" s="51">
        <v>6552</v>
      </c>
      <c r="E9" s="51">
        <v>6648.5760000000009</v>
      </c>
      <c r="F9" s="51">
        <v>6776.3980000000001</v>
      </c>
      <c r="G9" s="51">
        <v>6704.3190000000004</v>
      </c>
      <c r="H9" s="40">
        <v>6653.4650000000001</v>
      </c>
      <c r="I9" s="89">
        <v>6565.8469999999998</v>
      </c>
      <c r="J9" s="89">
        <v>6481.5169999999998</v>
      </c>
      <c r="K9" s="52">
        <f t="shared" si="0"/>
        <v>-1.2843735164709158</v>
      </c>
      <c r="L9" s="87"/>
    </row>
    <row r="10" spans="1:13" ht="13.5" thickBot="1" x14ac:dyDescent="0.25">
      <c r="A10" s="121" t="s">
        <v>55</v>
      </c>
      <c r="B10" s="122"/>
      <c r="C10" s="122"/>
      <c r="D10" s="122"/>
      <c r="E10" s="122">
        <v>15.6</v>
      </c>
      <c r="F10" s="122">
        <v>28.8</v>
      </c>
      <c r="G10" s="122">
        <v>45.9</v>
      </c>
      <c r="H10" s="123">
        <v>50.3</v>
      </c>
      <c r="I10" s="124">
        <v>51</v>
      </c>
      <c r="J10" s="124">
        <v>57.1</v>
      </c>
      <c r="K10" s="125">
        <f t="shared" si="0"/>
        <v>11.960784313725492</v>
      </c>
      <c r="L10" s="87"/>
    </row>
    <row r="11" spans="1:13" x14ac:dyDescent="0.2">
      <c r="A11" s="56" t="s">
        <v>6</v>
      </c>
      <c r="B11" s="53">
        <v>3376.87</v>
      </c>
      <c r="C11" s="53">
        <v>3368.145</v>
      </c>
      <c r="D11" s="54">
        <v>3400.0230000000001</v>
      </c>
      <c r="E11" s="54">
        <v>3213.527</v>
      </c>
      <c r="F11" s="54">
        <v>3308.9269999999997</v>
      </c>
      <c r="G11" s="54">
        <v>3361.5110000000004</v>
      </c>
      <c r="H11" s="55">
        <v>3398.55</v>
      </c>
      <c r="I11" s="55">
        <v>3414.3589999999999</v>
      </c>
      <c r="J11" s="55">
        <v>3407.5239999999999</v>
      </c>
      <c r="K11" s="76">
        <f t="shared" si="0"/>
        <v>-0.2001839876826117</v>
      </c>
      <c r="L11" s="87"/>
    </row>
    <row r="12" spans="1:13" x14ac:dyDescent="0.2">
      <c r="A12" s="61" t="s">
        <v>20</v>
      </c>
      <c r="B12" s="62">
        <v>114.923</v>
      </c>
      <c r="C12" s="62">
        <v>114.617</v>
      </c>
      <c r="D12" s="63">
        <v>110.2</v>
      </c>
      <c r="E12" s="63">
        <v>95.6</v>
      </c>
      <c r="F12" s="63">
        <v>88.8</v>
      </c>
      <c r="G12" s="63">
        <v>84.9</v>
      </c>
      <c r="H12" s="64">
        <v>86.4</v>
      </c>
      <c r="I12" s="64">
        <v>87.1</v>
      </c>
      <c r="J12" s="64">
        <v>87</v>
      </c>
      <c r="K12" s="64">
        <f t="shared" si="0"/>
        <v>-0.11481056257175437</v>
      </c>
      <c r="L12" s="87"/>
    </row>
    <row r="13" spans="1:13" x14ac:dyDescent="0.2">
      <c r="A13" s="56" t="s">
        <v>21</v>
      </c>
      <c r="B13" s="53">
        <v>807.88400000000001</v>
      </c>
      <c r="C13" s="53">
        <v>749.976</v>
      </c>
      <c r="D13" s="53">
        <v>694.48899999999992</v>
      </c>
      <c r="E13" s="54">
        <v>690.92000000000007</v>
      </c>
      <c r="F13" s="54">
        <v>656.9</v>
      </c>
      <c r="G13" s="54">
        <v>640.875</v>
      </c>
      <c r="H13" s="55">
        <v>636.69200000000001</v>
      </c>
      <c r="I13" s="55">
        <v>638.32600000000002</v>
      </c>
      <c r="J13" s="55">
        <v>626.72299999999996</v>
      </c>
      <c r="K13" s="76">
        <f t="shared" si="0"/>
        <v>-1.8177232323295711</v>
      </c>
      <c r="L13" s="87"/>
      <c r="M13" s="81"/>
    </row>
    <row r="14" spans="1:13" x14ac:dyDescent="0.2">
      <c r="A14" s="56" t="s">
        <v>8</v>
      </c>
      <c r="B14" s="53">
        <v>1124.4090000000001</v>
      </c>
      <c r="C14" s="53">
        <v>1607.643</v>
      </c>
      <c r="D14" s="54">
        <v>1493.8689999999999</v>
      </c>
      <c r="E14" s="54">
        <v>1417.634</v>
      </c>
      <c r="F14" s="54">
        <v>1543.1999999999998</v>
      </c>
      <c r="G14" s="54">
        <v>1614.0210000000002</v>
      </c>
      <c r="H14" s="55">
        <v>1611.694</v>
      </c>
      <c r="I14" s="55">
        <v>1604.3579999999999</v>
      </c>
      <c r="J14" s="55">
        <v>1620.6020000000001</v>
      </c>
      <c r="K14" s="76">
        <f t="shared" si="0"/>
        <v>1.0124922243040624</v>
      </c>
      <c r="L14" s="87"/>
    </row>
    <row r="15" spans="1:13" x14ac:dyDescent="0.2">
      <c r="A15" s="59" t="s">
        <v>22</v>
      </c>
      <c r="B15" s="43">
        <v>5309.1630000000005</v>
      </c>
      <c r="C15" s="43">
        <v>5725.7640000000001</v>
      </c>
      <c r="D15" s="43">
        <v>5588.3810000000003</v>
      </c>
      <c r="E15" s="43">
        <v>5322.0810000000001</v>
      </c>
      <c r="F15" s="43">
        <v>5509.027</v>
      </c>
      <c r="G15" s="43">
        <v>5616.4070000000011</v>
      </c>
      <c r="H15" s="60">
        <v>5646.9359999999997</v>
      </c>
      <c r="I15" s="60">
        <v>5657.0429999999997</v>
      </c>
      <c r="J15" s="60">
        <v>5654.8490000000002</v>
      </c>
      <c r="K15" s="60">
        <f>(J15/I15-1)*100</f>
        <v>-3.8783512870588233E-2</v>
      </c>
      <c r="L15" s="87"/>
    </row>
    <row r="16" spans="1:13" ht="13.5" thickBot="1" x14ac:dyDescent="0.25">
      <c r="A16" s="121" t="s">
        <v>54</v>
      </c>
      <c r="B16" s="122"/>
      <c r="C16" s="122"/>
      <c r="D16" s="122">
        <v>26</v>
      </c>
      <c r="E16" s="122">
        <v>31.1</v>
      </c>
      <c r="F16" s="122">
        <v>27.5</v>
      </c>
      <c r="G16" s="122">
        <v>28.6</v>
      </c>
      <c r="H16" s="123">
        <v>29.5</v>
      </c>
      <c r="I16" s="124">
        <v>28.8</v>
      </c>
      <c r="J16" s="124">
        <v>31.4</v>
      </c>
      <c r="K16" s="125">
        <f t="shared" si="0"/>
        <v>9.0277777777777679</v>
      </c>
      <c r="L16" s="87"/>
    </row>
    <row r="17" spans="1:13" x14ac:dyDescent="0.2">
      <c r="A17" s="59" t="s">
        <v>23</v>
      </c>
      <c r="B17" s="51">
        <v>117.057</v>
      </c>
      <c r="C17" s="51">
        <v>116.246</v>
      </c>
      <c r="D17" s="43">
        <v>151.339</v>
      </c>
      <c r="E17" s="43">
        <v>149.93299999999999</v>
      </c>
      <c r="F17" s="43">
        <v>144.46799999999999</v>
      </c>
      <c r="G17" s="43">
        <v>137.316</v>
      </c>
      <c r="H17" s="60">
        <v>136.69</v>
      </c>
      <c r="I17" s="60">
        <v>133.239</v>
      </c>
      <c r="J17" s="60">
        <v>135.20599999999999</v>
      </c>
      <c r="K17" s="60">
        <f t="shared" si="0"/>
        <v>1.4762944783434095</v>
      </c>
      <c r="L17" s="87"/>
    </row>
    <row r="18" spans="1:13" x14ac:dyDescent="0.2">
      <c r="A18" s="59" t="s">
        <v>24</v>
      </c>
      <c r="B18" s="51">
        <v>96.2</v>
      </c>
      <c r="C18" s="51">
        <v>88.183999999999997</v>
      </c>
      <c r="D18" s="51">
        <v>81.355999999999995</v>
      </c>
      <c r="E18" s="43">
        <v>71.486000000000004</v>
      </c>
      <c r="F18" s="43">
        <v>71.355000000000004</v>
      </c>
      <c r="G18" s="43">
        <v>70.224999999999994</v>
      </c>
      <c r="H18" s="60">
        <v>66.647999999999996</v>
      </c>
      <c r="I18" s="60">
        <v>66.97</v>
      </c>
      <c r="J18" s="60">
        <v>66.569000000000003</v>
      </c>
      <c r="K18" s="60">
        <f t="shared" si="0"/>
        <v>-0.59877557115125546</v>
      </c>
      <c r="L18" s="87"/>
    </row>
    <row r="19" spans="1:13" x14ac:dyDescent="0.2">
      <c r="A19" s="59" t="s">
        <v>25</v>
      </c>
      <c r="B19" s="68">
        <v>225.39400000000001</v>
      </c>
      <c r="C19" s="68">
        <v>219.00700000000001</v>
      </c>
      <c r="D19" s="67">
        <v>314.68799999999999</v>
      </c>
      <c r="E19" s="67">
        <v>314.875</v>
      </c>
      <c r="F19" s="67">
        <v>261.19200000000001</v>
      </c>
      <c r="G19" s="68">
        <v>268.327</v>
      </c>
      <c r="H19" s="69">
        <v>274.95699999999999</v>
      </c>
      <c r="I19" s="69">
        <v>306.30399999999997</v>
      </c>
      <c r="J19" s="69">
        <v>354.43400000000003</v>
      </c>
      <c r="K19" s="69">
        <f t="shared" si="0"/>
        <v>15.713147722524056</v>
      </c>
      <c r="L19" s="87"/>
    </row>
    <row r="20" spans="1:13" ht="12.95" customHeight="1" x14ac:dyDescent="0.2">
      <c r="A20" s="48" t="s">
        <v>15</v>
      </c>
      <c r="B20" s="74">
        <f>B9+B10+B15+B16+B17+B18+B19</f>
        <v>13144.091000000002</v>
      </c>
      <c r="C20" s="74">
        <f t="shared" ref="C20:J20" si="1">C9+C10+C15+C16+C17+C18+C19</f>
        <v>13102.600999999999</v>
      </c>
      <c r="D20" s="74">
        <f t="shared" si="1"/>
        <v>12713.764000000001</v>
      </c>
      <c r="E20" s="74">
        <f t="shared" si="1"/>
        <v>12553.651000000002</v>
      </c>
      <c r="F20" s="74">
        <f>F9+F10+F15+F16+F17+F18+F19</f>
        <v>12818.740000000002</v>
      </c>
      <c r="G20" s="74">
        <f t="shared" si="1"/>
        <v>12871.094000000001</v>
      </c>
      <c r="H20" s="74">
        <f t="shared" si="1"/>
        <v>12858.496000000001</v>
      </c>
      <c r="I20" s="74">
        <f t="shared" si="1"/>
        <v>12809.202999999998</v>
      </c>
      <c r="J20" s="74">
        <f t="shared" si="1"/>
        <v>12781.074999999999</v>
      </c>
      <c r="K20" s="65">
        <f t="shared" si="0"/>
        <v>-0.21959211669920764</v>
      </c>
      <c r="L20" s="87"/>
      <c r="M20" s="82"/>
    </row>
    <row r="21" spans="1:13" ht="12.75" customHeight="1" x14ac:dyDescent="0.2">
      <c r="A21" s="149" t="s">
        <v>58</v>
      </c>
      <c r="B21" s="149"/>
      <c r="C21" s="149"/>
      <c r="D21" s="149"/>
      <c r="E21" s="149"/>
      <c r="F21" s="25"/>
      <c r="G21"/>
      <c r="H21"/>
      <c r="I21"/>
      <c r="J21" s="77"/>
      <c r="K21" s="84" t="s">
        <v>19</v>
      </c>
    </row>
    <row r="22" spans="1:13" s="25" customFormat="1" ht="12.75" customHeight="1" x14ac:dyDescent="0.2">
      <c r="A22" s="149" t="s">
        <v>48</v>
      </c>
      <c r="B22" s="149"/>
      <c r="C22" s="149"/>
      <c r="D22" s="149"/>
      <c r="E22" s="149"/>
      <c r="F22" s="149"/>
      <c r="G22" s="149"/>
      <c r="J22" s="78"/>
      <c r="K22" s="85"/>
    </row>
    <row r="23" spans="1:13" x14ac:dyDescent="0.2">
      <c r="A23" s="150" t="s">
        <v>26</v>
      </c>
      <c r="B23" s="150"/>
      <c r="C23" s="73"/>
      <c r="D23" s="73"/>
      <c r="E23" s="73"/>
      <c r="F23" s="73"/>
      <c r="G23"/>
      <c r="H23"/>
      <c r="I23"/>
      <c r="L23"/>
    </row>
    <row r="24" spans="1:13" ht="15" customHeight="1" x14ac:dyDescent="0.2">
      <c r="A24" s="150" t="s">
        <v>59</v>
      </c>
      <c r="B24" s="150"/>
      <c r="C24" s="150"/>
      <c r="D24" s="150"/>
      <c r="E24" s="150"/>
      <c r="F24" s="150"/>
      <c r="G24" s="150"/>
      <c r="H24" s="150"/>
      <c r="I24" s="150"/>
      <c r="L24"/>
    </row>
    <row r="25" spans="1:13" ht="23.25" customHeight="1" x14ac:dyDescent="0.2">
      <c r="A25" s="145" t="s">
        <v>49</v>
      </c>
      <c r="B25" s="145"/>
      <c r="C25" s="145"/>
      <c r="D25" s="145"/>
      <c r="E25" s="145"/>
      <c r="F25" s="145"/>
      <c r="G25" s="145"/>
      <c r="H25" s="145"/>
      <c r="I25" s="145"/>
      <c r="J25" s="145"/>
      <c r="K25" s="145"/>
      <c r="L25"/>
    </row>
    <row r="26" spans="1:13" ht="15" customHeight="1" x14ac:dyDescent="0.2">
      <c r="A26" s="92" t="s">
        <v>27</v>
      </c>
      <c r="B26" s="88"/>
      <c r="C26" s="88"/>
      <c r="D26" s="88"/>
      <c r="E26" s="88"/>
      <c r="F26" s="88"/>
      <c r="G26"/>
      <c r="H26"/>
      <c r="I26"/>
      <c r="L26"/>
    </row>
    <row r="27" spans="1:13" ht="18.75" customHeight="1" x14ac:dyDescent="0.2">
      <c r="A27" s="79" t="s">
        <v>18</v>
      </c>
      <c r="B27"/>
      <c r="C27"/>
      <c r="D27"/>
      <c r="E27"/>
      <c r="F27"/>
      <c r="G27"/>
      <c r="H27"/>
      <c r="I27"/>
      <c r="L27"/>
    </row>
    <row r="28" spans="1:13" ht="19.5" customHeight="1" x14ac:dyDescent="0.2">
      <c r="A28" s="25" t="s">
        <v>17</v>
      </c>
      <c r="B28"/>
      <c r="C28"/>
      <c r="D28"/>
      <c r="E28"/>
      <c r="F28"/>
      <c r="G28"/>
      <c r="H28"/>
      <c r="I28"/>
      <c r="L28"/>
    </row>
    <row r="109" ht="26.25" customHeight="1" x14ac:dyDescent="0.2"/>
  </sheetData>
  <mergeCells count="6">
    <mergeCell ref="A3:D3"/>
    <mergeCell ref="A21:E21"/>
    <mergeCell ref="A25:K25"/>
    <mergeCell ref="A22:G22"/>
    <mergeCell ref="A23:B23"/>
    <mergeCell ref="A24:I24"/>
  </mergeCells>
  <pageMargins left="0.39370078740157483" right="0" top="0.27559055118110237" bottom="0.27559055118110237" header="0.19685039370078741" footer="0.23622047244094491"/>
  <pageSetup paperSize="9" scale="91"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115" zoomScaleNormal="115" workbookViewId="0">
      <selection activeCell="A2" sqref="A2"/>
    </sheetView>
  </sheetViews>
  <sheetFormatPr baseColWidth="10" defaultRowHeight="12.75" x14ac:dyDescent="0.2"/>
  <cols>
    <col min="1" max="1" width="59" customWidth="1"/>
    <col min="2" max="6" width="11.42578125" customWidth="1"/>
    <col min="7" max="8" width="11.42578125" hidden="1" customWidth="1"/>
    <col min="257" max="257" width="59" customWidth="1"/>
    <col min="513" max="513" width="59" customWidth="1"/>
    <col min="769" max="769" width="59" customWidth="1"/>
    <col min="1025" max="1025" width="59" customWidth="1"/>
    <col min="1281" max="1281" width="59" customWidth="1"/>
    <col min="1537" max="1537" width="59" customWidth="1"/>
    <col min="1793" max="1793" width="59" customWidth="1"/>
    <col min="2049" max="2049" width="59" customWidth="1"/>
    <col min="2305" max="2305" width="59" customWidth="1"/>
    <col min="2561" max="2561" width="59" customWidth="1"/>
    <col min="2817" max="2817" width="59" customWidth="1"/>
    <col min="3073" max="3073" width="59" customWidth="1"/>
    <col min="3329" max="3329" width="59" customWidth="1"/>
    <col min="3585" max="3585" width="59" customWidth="1"/>
    <col min="3841" max="3841" width="59" customWidth="1"/>
    <col min="4097" max="4097" width="59" customWidth="1"/>
    <col min="4353" max="4353" width="59" customWidth="1"/>
    <col min="4609" max="4609" width="59" customWidth="1"/>
    <col min="4865" max="4865" width="59" customWidth="1"/>
    <col min="5121" max="5121" width="59" customWidth="1"/>
    <col min="5377" max="5377" width="59" customWidth="1"/>
    <col min="5633" max="5633" width="59" customWidth="1"/>
    <col min="5889" max="5889" width="59" customWidth="1"/>
    <col min="6145" max="6145" width="59" customWidth="1"/>
    <col min="6401" max="6401" width="59" customWidth="1"/>
    <col min="6657" max="6657" width="59" customWidth="1"/>
    <col min="6913" max="6913" width="59" customWidth="1"/>
    <col min="7169" max="7169" width="59" customWidth="1"/>
    <col min="7425" max="7425" width="59" customWidth="1"/>
    <col min="7681" max="7681" width="59" customWidth="1"/>
    <col min="7937" max="7937" width="59" customWidth="1"/>
    <col min="8193" max="8193" width="59" customWidth="1"/>
    <col min="8449" max="8449" width="59" customWidth="1"/>
    <col min="8705" max="8705" width="59" customWidth="1"/>
    <col min="8961" max="8961" width="59" customWidth="1"/>
    <col min="9217" max="9217" width="59" customWidth="1"/>
    <col min="9473" max="9473" width="59" customWidth="1"/>
    <col min="9729" max="9729" width="59" customWidth="1"/>
    <col min="9985" max="9985" width="59" customWidth="1"/>
    <col min="10241" max="10241" width="59" customWidth="1"/>
    <col min="10497" max="10497" width="59" customWidth="1"/>
    <col min="10753" max="10753" width="59" customWidth="1"/>
    <col min="11009" max="11009" width="59" customWidth="1"/>
    <col min="11265" max="11265" width="59" customWidth="1"/>
    <col min="11521" max="11521" width="59" customWidth="1"/>
    <col min="11777" max="11777" width="59" customWidth="1"/>
    <col min="12033" max="12033" width="59" customWidth="1"/>
    <col min="12289" max="12289" width="59" customWidth="1"/>
    <col min="12545" max="12545" width="59" customWidth="1"/>
    <col min="12801" max="12801" width="59" customWidth="1"/>
    <col min="13057" max="13057" width="59" customWidth="1"/>
    <col min="13313" max="13313" width="59" customWidth="1"/>
    <col min="13569" max="13569" width="59" customWidth="1"/>
    <col min="13825" max="13825" width="59" customWidth="1"/>
    <col min="14081" max="14081" width="59" customWidth="1"/>
    <col min="14337" max="14337" width="59" customWidth="1"/>
    <col min="14593" max="14593" width="59" customWidth="1"/>
    <col min="14849" max="14849" width="59" customWidth="1"/>
    <col min="15105" max="15105" width="59" customWidth="1"/>
    <col min="15361" max="15361" width="59" customWidth="1"/>
    <col min="15617" max="15617" width="59" customWidth="1"/>
    <col min="15873" max="15873" width="59" customWidth="1"/>
    <col min="16129" max="16129" width="59" customWidth="1"/>
  </cols>
  <sheetData>
    <row r="1" spans="1:13" ht="15" x14ac:dyDescent="0.25">
      <c r="A1" s="96" t="s">
        <v>56</v>
      </c>
      <c r="B1" s="1"/>
      <c r="C1" s="1"/>
      <c r="D1" s="75"/>
      <c r="E1" s="16"/>
      <c r="F1" s="9"/>
      <c r="G1" s="9"/>
      <c r="H1" s="9"/>
      <c r="I1" s="9"/>
      <c r="J1" s="9"/>
      <c r="K1" s="9"/>
      <c r="L1" s="9"/>
    </row>
    <row r="2" spans="1:13" x14ac:dyDescent="0.2">
      <c r="B2" s="1"/>
      <c r="C2" s="1"/>
      <c r="D2" s="3"/>
      <c r="E2" s="16"/>
      <c r="F2" s="9"/>
      <c r="G2" s="9"/>
      <c r="H2" s="9"/>
      <c r="I2" s="9"/>
      <c r="J2" s="9"/>
      <c r="K2" s="9"/>
      <c r="L2" s="9"/>
    </row>
    <row r="3" spans="1:13" x14ac:dyDescent="0.2">
      <c r="A3" s="148" t="s">
        <v>44</v>
      </c>
      <c r="B3" s="148"/>
      <c r="C3" s="17"/>
      <c r="D3" s="18"/>
      <c r="E3" s="22"/>
      <c r="F3" s="21"/>
      <c r="G3" s="21"/>
      <c r="H3" s="21"/>
      <c r="I3" s="21"/>
      <c r="J3" s="21"/>
      <c r="K3" s="21"/>
      <c r="L3" s="21"/>
      <c r="M3" s="19"/>
    </row>
    <row r="4" spans="1:13" x14ac:dyDescent="0.2">
      <c r="A4" s="79"/>
      <c r="B4" s="17"/>
      <c r="C4" s="17"/>
      <c r="D4" s="18"/>
      <c r="E4" s="20"/>
      <c r="F4" s="21"/>
      <c r="G4" s="21"/>
      <c r="H4" s="21"/>
      <c r="I4" s="21"/>
      <c r="J4" s="21"/>
      <c r="K4" s="21"/>
      <c r="L4" s="21"/>
      <c r="M4" s="19"/>
    </row>
    <row r="5" spans="1:13" ht="22.5" x14ac:dyDescent="0.2">
      <c r="A5" s="48"/>
      <c r="B5" s="91">
        <v>1980</v>
      </c>
      <c r="C5" s="91">
        <v>1990</v>
      </c>
      <c r="D5" s="91">
        <v>2000</v>
      </c>
      <c r="E5" s="49" t="s">
        <v>3</v>
      </c>
      <c r="F5" s="49" t="s">
        <v>4</v>
      </c>
      <c r="G5" s="118" t="s">
        <v>30</v>
      </c>
      <c r="H5" s="118" t="s">
        <v>31</v>
      </c>
      <c r="I5" s="49" t="s">
        <v>11</v>
      </c>
      <c r="J5" s="49" t="s">
        <v>10</v>
      </c>
      <c r="K5" s="49" t="s">
        <v>13</v>
      </c>
      <c r="L5" s="49" t="s">
        <v>34</v>
      </c>
      <c r="M5" s="70" t="s">
        <v>45</v>
      </c>
    </row>
    <row r="6" spans="1:13" x14ac:dyDescent="0.2">
      <c r="A6" s="98" t="s">
        <v>35</v>
      </c>
      <c r="B6" s="99">
        <v>858.1</v>
      </c>
      <c r="C6" s="99">
        <v>1159.9369999999999</v>
      </c>
      <c r="D6" s="99">
        <v>1396.76</v>
      </c>
      <c r="E6" s="100">
        <v>1420.56</v>
      </c>
      <c r="F6" s="101">
        <v>1552.2449999999999</v>
      </c>
      <c r="G6" s="101">
        <v>1568.854</v>
      </c>
      <c r="H6" s="101">
        <v>1584.8209999999999</v>
      </c>
      <c r="I6" s="101">
        <v>1614.883</v>
      </c>
      <c r="J6" s="102">
        <v>1635.35</v>
      </c>
      <c r="K6" s="102">
        <v>1649.9780000000001</v>
      </c>
      <c r="L6" s="102">
        <v>1656.914</v>
      </c>
      <c r="M6" s="69">
        <f t="shared" ref="M6:M15" si="0">100*(L6-K6)/K6</f>
        <v>0.42036924128684877</v>
      </c>
    </row>
    <row r="7" spans="1:13" x14ac:dyDescent="0.2">
      <c r="A7" s="103" t="s">
        <v>60</v>
      </c>
      <c r="B7" s="62">
        <v>53.667000000000002</v>
      </c>
      <c r="C7" s="62">
        <v>72.343999999999994</v>
      </c>
      <c r="D7" s="62">
        <v>116.095</v>
      </c>
      <c r="E7" s="63">
        <v>115.68600000000001</v>
      </c>
      <c r="F7" s="104">
        <v>116.18300000000001</v>
      </c>
      <c r="G7" s="104">
        <v>116.551</v>
      </c>
      <c r="H7" s="104">
        <v>116.751</v>
      </c>
      <c r="I7" s="104">
        <v>119.661</v>
      </c>
      <c r="J7" s="105">
        <v>120.551</v>
      </c>
      <c r="K7" s="105">
        <v>120.93</v>
      </c>
      <c r="L7" s="105">
        <v>115.056</v>
      </c>
      <c r="M7" s="69">
        <f t="shared" si="0"/>
        <v>-4.8573554949144215</v>
      </c>
    </row>
    <row r="8" spans="1:13" x14ac:dyDescent="0.2">
      <c r="A8" s="103" t="s">
        <v>61</v>
      </c>
      <c r="B8" s="62">
        <v>8.33</v>
      </c>
      <c r="C8" s="62">
        <v>10.545</v>
      </c>
      <c r="D8" s="62">
        <v>23.228000000000002</v>
      </c>
      <c r="E8" s="63">
        <v>23.869</v>
      </c>
      <c r="F8" s="104">
        <v>28.47</v>
      </c>
      <c r="G8" s="104">
        <v>29.698</v>
      </c>
      <c r="H8" s="104">
        <v>29.856999999999999</v>
      </c>
      <c r="I8" s="104">
        <v>30.992999999999999</v>
      </c>
      <c r="J8" s="105">
        <v>31.774000000000001</v>
      </c>
      <c r="K8" s="105">
        <v>31.157</v>
      </c>
      <c r="L8" s="105">
        <v>31.451000000000001</v>
      </c>
      <c r="M8" s="69">
        <f t="shared" si="0"/>
        <v>0.9436081779375437</v>
      </c>
    </row>
    <row r="9" spans="1:13" x14ac:dyDescent="0.2">
      <c r="A9" s="98" t="s">
        <v>36</v>
      </c>
      <c r="B9" s="99">
        <v>40.122999999999998</v>
      </c>
      <c r="C9" s="99">
        <v>64.427000000000007</v>
      </c>
      <c r="D9" s="99">
        <v>70.287999999999997</v>
      </c>
      <c r="E9" s="100">
        <v>79.873999999999995</v>
      </c>
      <c r="F9" s="101">
        <v>85.938000000000002</v>
      </c>
      <c r="G9" s="101">
        <v>86.472999999999999</v>
      </c>
      <c r="H9" s="101">
        <v>86.477999999999994</v>
      </c>
      <c r="I9" s="101">
        <v>85.120999999999995</v>
      </c>
      <c r="J9" s="102">
        <v>85.07</v>
      </c>
      <c r="K9" s="102">
        <v>84.903000000000006</v>
      </c>
      <c r="L9" s="102">
        <v>83.370999999999995</v>
      </c>
      <c r="M9" s="69">
        <f t="shared" si="0"/>
        <v>-1.8044120938011738</v>
      </c>
    </row>
    <row r="10" spans="1:13" x14ac:dyDescent="0.2">
      <c r="A10" s="98" t="s">
        <v>37</v>
      </c>
      <c r="B10" s="99">
        <v>67.92</v>
      </c>
      <c r="C10" s="99">
        <v>199.333</v>
      </c>
      <c r="D10" s="99">
        <v>238.89400000000001</v>
      </c>
      <c r="E10" s="100">
        <v>292.21199999999999</v>
      </c>
      <c r="F10" s="101">
        <v>316.26499999999999</v>
      </c>
      <c r="G10" s="101">
        <v>320.077</v>
      </c>
      <c r="H10" s="101">
        <v>323.964</v>
      </c>
      <c r="I10" s="101">
        <v>335.23399999999998</v>
      </c>
      <c r="J10" s="102">
        <v>341.72399999999999</v>
      </c>
      <c r="K10" s="102">
        <v>376.83000000000004</v>
      </c>
      <c r="L10" s="102">
        <v>408.86500000000001</v>
      </c>
      <c r="M10" s="69">
        <f t="shared" si="0"/>
        <v>8.5011809038558415</v>
      </c>
    </row>
    <row r="11" spans="1:13" x14ac:dyDescent="0.2">
      <c r="A11" s="98" t="s">
        <v>62</v>
      </c>
      <c r="B11" s="99">
        <v>31.6</v>
      </c>
      <c r="C11" s="99">
        <v>47.107999999999997</v>
      </c>
      <c r="D11" s="99">
        <v>73.259</v>
      </c>
      <c r="E11" s="100">
        <v>101.63200000000001</v>
      </c>
      <c r="F11" s="101">
        <v>117.962</v>
      </c>
      <c r="G11" s="101">
        <v>122.807</v>
      </c>
      <c r="H11" s="101">
        <v>128.917</v>
      </c>
      <c r="I11" s="101">
        <v>133.184</v>
      </c>
      <c r="J11" s="102">
        <v>135.773</v>
      </c>
      <c r="K11" s="102">
        <v>140.768</v>
      </c>
      <c r="L11" s="102">
        <v>144.50399999999999</v>
      </c>
      <c r="M11" s="69">
        <f t="shared" si="0"/>
        <v>2.654012275517156</v>
      </c>
    </row>
    <row r="12" spans="1:13" x14ac:dyDescent="0.2">
      <c r="A12" s="98" t="s">
        <v>38</v>
      </c>
      <c r="B12" s="99">
        <v>15.824</v>
      </c>
      <c r="C12" s="99">
        <v>46.128</v>
      </c>
      <c r="D12" s="99">
        <v>63.392000000000003</v>
      </c>
      <c r="E12" s="100">
        <v>121.31699999999999</v>
      </c>
      <c r="F12" s="101">
        <v>136.244</v>
      </c>
      <c r="G12" s="101">
        <v>152.08000000000001</v>
      </c>
      <c r="H12" s="101">
        <v>174.09200000000001</v>
      </c>
      <c r="I12" s="101">
        <v>187.428</v>
      </c>
      <c r="J12" s="102">
        <v>199.22499999999999</v>
      </c>
      <c r="K12" s="102">
        <v>219.33699999999999</v>
      </c>
      <c r="L12" s="102">
        <v>239.14599999999999</v>
      </c>
      <c r="M12" s="69">
        <f t="shared" si="0"/>
        <v>9.0313079872524913</v>
      </c>
    </row>
    <row r="13" spans="1:13" ht="16.5" customHeight="1" x14ac:dyDescent="0.2">
      <c r="A13" s="106" t="s">
        <v>39</v>
      </c>
      <c r="B13" s="99">
        <v>91.741</v>
      </c>
      <c r="C13" s="99">
        <v>74.435000000000002</v>
      </c>
      <c r="D13" s="99">
        <v>93.385999999999996</v>
      </c>
      <c r="E13" s="100">
        <v>137.37</v>
      </c>
      <c r="F13" s="101">
        <v>135.17599999999999</v>
      </c>
      <c r="G13" s="101">
        <v>135.08000000000001</v>
      </c>
      <c r="H13" s="101">
        <v>134.75800000000001</v>
      </c>
      <c r="I13" s="101">
        <v>138.62</v>
      </c>
      <c r="J13" s="102">
        <v>140.80199999999999</v>
      </c>
      <c r="K13" s="102">
        <v>142.041</v>
      </c>
      <c r="L13" s="102">
        <v>141.66300000000001</v>
      </c>
      <c r="M13" s="69"/>
    </row>
    <row r="14" spans="1:13" x14ac:dyDescent="0.2">
      <c r="A14" s="98" t="s">
        <v>40</v>
      </c>
      <c r="B14" s="99">
        <v>75.8</v>
      </c>
      <c r="C14" s="99">
        <v>125.69200000000019</v>
      </c>
      <c r="D14" s="99">
        <v>224.27400000000006</v>
      </c>
      <c r="E14" s="100">
        <v>196.23899999999998</v>
      </c>
      <c r="F14" s="101">
        <v>226.06900000000013</v>
      </c>
      <c r="G14" s="101">
        <v>231.97399999999999</v>
      </c>
      <c r="H14" s="101">
        <v>256.786</v>
      </c>
      <c r="I14" s="101">
        <v>260.11599999999964</v>
      </c>
      <c r="J14" s="102">
        <v>269.05799999999999</v>
      </c>
      <c r="K14" s="102">
        <v>281.637</v>
      </c>
      <c r="L14" s="102">
        <v>294.47300000000001</v>
      </c>
      <c r="M14" s="69">
        <f t="shared" si="0"/>
        <v>4.5576397987480384</v>
      </c>
    </row>
    <row r="15" spans="1:13" x14ac:dyDescent="0.2">
      <c r="A15" s="126" t="s">
        <v>63</v>
      </c>
      <c r="B15" s="107">
        <v>1181.1079999999999</v>
      </c>
      <c r="C15" s="107">
        <v>1717.06</v>
      </c>
      <c r="D15" s="107">
        <v>2160.2530000000002</v>
      </c>
      <c r="E15" s="107">
        <v>2349.2040000000002</v>
      </c>
      <c r="F15" s="107">
        <v>2569.8960000000002</v>
      </c>
      <c r="G15" s="119">
        <v>2617.3159999999998</v>
      </c>
      <c r="H15" s="119">
        <v>2689.8090000000002</v>
      </c>
      <c r="I15" s="120">
        <v>2754.5859999999998</v>
      </c>
      <c r="J15" s="120">
        <v>2807.002</v>
      </c>
      <c r="K15" s="120">
        <v>2895.4940000000001</v>
      </c>
      <c r="L15" s="120">
        <v>2968.9360000000001</v>
      </c>
      <c r="M15" s="108">
        <f t="shared" si="0"/>
        <v>2.5364238364852425</v>
      </c>
    </row>
    <row r="16" spans="1:13" x14ac:dyDescent="0.2">
      <c r="A16" s="127" t="s">
        <v>52</v>
      </c>
      <c r="B16" s="113">
        <v>0</v>
      </c>
      <c r="C16" s="113">
        <v>1.319</v>
      </c>
      <c r="D16" s="114">
        <v>51.186</v>
      </c>
      <c r="E16" s="114">
        <v>111.405</v>
      </c>
      <c r="F16" s="114">
        <v>144.01300000000001</v>
      </c>
      <c r="G16" s="114">
        <v>152.45400000000001</v>
      </c>
      <c r="H16" s="113">
        <v>166.304</v>
      </c>
      <c r="I16" s="113">
        <v>179.8</v>
      </c>
      <c r="J16" s="115">
        <v>203.846</v>
      </c>
      <c r="K16" s="116">
        <v>323.33100000000002</v>
      </c>
      <c r="L16" s="116">
        <v>479.62900000000002</v>
      </c>
      <c r="M16" s="117">
        <f>100*(L16-K16)/K16</f>
        <v>48.339936473768361</v>
      </c>
    </row>
    <row r="17" spans="1:15" x14ac:dyDescent="0.2">
      <c r="A17" s="149" t="s">
        <v>58</v>
      </c>
      <c r="B17" s="149"/>
      <c r="C17" s="149"/>
      <c r="D17" s="149"/>
      <c r="E17" s="149"/>
      <c r="F17" s="30"/>
      <c r="M17" s="9" t="s">
        <v>41</v>
      </c>
    </row>
    <row r="18" spans="1:15" x14ac:dyDescent="0.2">
      <c r="A18" s="109" t="s">
        <v>46</v>
      </c>
      <c r="B18" s="95"/>
      <c r="C18" s="95"/>
      <c r="D18" s="95"/>
      <c r="E18" s="95"/>
      <c r="F18" s="30"/>
      <c r="M18" s="9"/>
    </row>
    <row r="19" spans="1:15" x14ac:dyDescent="0.2">
      <c r="A19" s="109" t="s">
        <v>51</v>
      </c>
      <c r="B19" s="110"/>
      <c r="C19" s="110"/>
      <c r="D19" s="110"/>
      <c r="E19" s="111"/>
      <c r="F19" s="71"/>
      <c r="G19" s="71"/>
      <c r="H19" s="71"/>
      <c r="I19" s="71"/>
      <c r="J19" s="71"/>
      <c r="K19" s="71"/>
      <c r="L19" s="71"/>
      <c r="M19" s="71"/>
    </row>
    <row r="20" spans="1:15" ht="12.75" customHeight="1" x14ac:dyDescent="0.2">
      <c r="A20" s="151" t="s">
        <v>42</v>
      </c>
      <c r="B20" s="151"/>
      <c r="C20" s="151"/>
      <c r="D20" s="151"/>
      <c r="E20" s="151"/>
      <c r="F20" s="151"/>
      <c r="G20" s="151"/>
      <c r="H20" s="151"/>
      <c r="I20" s="151"/>
      <c r="J20" s="151"/>
      <c r="K20" s="151"/>
      <c r="L20" s="151"/>
      <c r="M20" s="151"/>
      <c r="N20" s="151"/>
      <c r="O20" s="151"/>
    </row>
    <row r="21" spans="1:15" x14ac:dyDescent="0.2">
      <c r="A21" s="150" t="s">
        <v>47</v>
      </c>
      <c r="B21" s="150"/>
      <c r="C21" s="150"/>
      <c r="D21" s="150"/>
      <c r="E21" s="150"/>
      <c r="F21" s="150"/>
      <c r="G21" s="150"/>
      <c r="H21" s="150"/>
      <c r="I21" s="150"/>
      <c r="J21" s="150"/>
      <c r="K21" s="150"/>
      <c r="L21" s="150"/>
    </row>
    <row r="22" spans="1:15" x14ac:dyDescent="0.2">
      <c r="A22" s="112" t="s">
        <v>43</v>
      </c>
      <c r="J22" s="97"/>
    </row>
    <row r="23" spans="1:15" x14ac:dyDescent="0.2">
      <c r="A23" s="95"/>
      <c r="B23" s="95"/>
      <c r="C23" s="95"/>
      <c r="D23" s="95"/>
      <c r="E23" s="95"/>
      <c r="F23" s="30"/>
    </row>
  </sheetData>
  <mergeCells count="4">
    <mergeCell ref="A17:E17"/>
    <mergeCell ref="A20:O20"/>
    <mergeCell ref="A21:L21"/>
    <mergeCell ref="A3:B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1.02 Notice</vt:lpstr>
      <vt:lpstr>1.02 Graphique 1</vt:lpstr>
      <vt:lpstr>1.02 Tableau 2</vt:lpstr>
      <vt:lpstr>1.02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;1.02 </dc:title>
  <dc:creator>DEPP-MENJ - Ministère de l'Education nationale et de la Jeunesse; Direction de l'évaluation de la prospective et de la performance</dc:creator>
  <cp:lastModifiedBy>Administration centrale</cp:lastModifiedBy>
  <cp:lastPrinted>2016-07-19T14:32:17Z</cp:lastPrinted>
  <dcterms:created xsi:type="dcterms:W3CDTF">2009-07-15T12:18:07Z</dcterms:created>
  <dcterms:modified xsi:type="dcterms:W3CDTF">2022-08-16T09:11:55Z</dcterms:modified>
  <cp:contentStatus>Publié</cp:contentStatus>
</cp:coreProperties>
</file>