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645" yWindow="255" windowWidth="12660" windowHeight="10905"/>
  </bookViews>
  <sheets>
    <sheet name="4.06 Notice" sheetId="5" r:id="rId1"/>
    <sheet name="4.06 Graphique 1" sheetId="4" r:id="rId2"/>
    <sheet name="4.06 Tableau 2" sheetId="2" r:id="rId3"/>
  </sheets>
  <calcPr calcId="162913"/>
</workbook>
</file>

<file path=xl/calcChain.xml><?xml version="1.0" encoding="utf-8"?>
<calcChain xmlns="http://schemas.openxmlformats.org/spreadsheetml/2006/main">
  <c r="H29" i="2" l="1"/>
  <c r="H28" i="2"/>
  <c r="H27" i="2"/>
  <c r="E29" i="2"/>
  <c r="E28" i="2"/>
  <c r="E27" i="2"/>
  <c r="H25" i="2"/>
  <c r="H24" i="2"/>
  <c r="H23" i="2"/>
  <c r="E25" i="2"/>
  <c r="E24" i="2"/>
  <c r="E23" i="2"/>
  <c r="H21" i="2"/>
  <c r="H20" i="2"/>
  <c r="H19" i="2"/>
  <c r="E21" i="2"/>
  <c r="E20" i="2"/>
  <c r="E19" i="2"/>
  <c r="H17" i="2"/>
  <c r="H16" i="2"/>
  <c r="H15" i="2"/>
  <c r="E17" i="2"/>
  <c r="E16" i="2"/>
  <c r="E15" i="2"/>
  <c r="H13" i="2"/>
  <c r="H12" i="2"/>
  <c r="H11" i="2"/>
  <c r="E13" i="2"/>
  <c r="E12" i="2"/>
  <c r="E11" i="2"/>
  <c r="E9" i="2"/>
  <c r="E8" i="2"/>
  <c r="E7" i="2"/>
  <c r="H9" i="2"/>
  <c r="H8" i="2"/>
  <c r="H7" i="2"/>
  <c r="I34" i="2"/>
  <c r="G34" i="2"/>
  <c r="F34" i="2"/>
  <c r="D34" i="2"/>
  <c r="C34" i="2"/>
  <c r="N39" i="4"/>
  <c r="O47" i="4"/>
  <c r="P47" i="4"/>
  <c r="O48" i="4"/>
  <c r="P48" i="4"/>
  <c r="B48" i="4"/>
  <c r="B47" i="4"/>
  <c r="B46" i="4"/>
  <c r="C48" i="4"/>
  <c r="C47" i="4"/>
  <c r="C46" i="4"/>
  <c r="D48" i="4"/>
  <c r="D47" i="4"/>
  <c r="D46" i="4"/>
  <c r="E48" i="4"/>
  <c r="E47" i="4"/>
  <c r="E46" i="4"/>
  <c r="F48" i="4"/>
  <c r="F47" i="4"/>
  <c r="F46" i="4"/>
  <c r="G48" i="4"/>
  <c r="G47" i="4"/>
  <c r="G46" i="4"/>
  <c r="M39" i="4"/>
  <c r="L39" i="4"/>
  <c r="K39" i="4"/>
  <c r="F45" i="4"/>
  <c r="J39" i="4"/>
  <c r="I39" i="4"/>
  <c r="H39" i="4"/>
  <c r="G39" i="4"/>
  <c r="F39" i="4"/>
  <c r="E39" i="4"/>
  <c r="D39" i="4"/>
  <c r="C39" i="4"/>
  <c r="B39" i="4"/>
  <c r="H48" i="4"/>
  <c r="R48" i="4"/>
  <c r="N48" i="4"/>
  <c r="M48" i="4"/>
  <c r="H47" i="4"/>
  <c r="I48" i="4"/>
  <c r="I47" i="4"/>
  <c r="J48" i="4"/>
  <c r="J47" i="4"/>
  <c r="K48" i="4"/>
  <c r="K47" i="4"/>
  <c r="L48" i="4"/>
  <c r="L47" i="4"/>
  <c r="M47" i="4"/>
  <c r="N47" i="4"/>
  <c r="AG39" i="4"/>
  <c r="AF39" i="4"/>
  <c r="Q45" i="4"/>
  <c r="AE39" i="4"/>
  <c r="AD39" i="4"/>
  <c r="P45" i="4"/>
  <c r="AC39" i="4"/>
  <c r="AB39" i="4"/>
  <c r="AA39" i="4"/>
  <c r="Z39" i="4"/>
  <c r="N45" i="4"/>
  <c r="Y39" i="4"/>
  <c r="X39" i="4"/>
  <c r="W39" i="4"/>
  <c r="V39" i="4"/>
  <c r="L45" i="4"/>
  <c r="U39" i="4"/>
  <c r="T39" i="4"/>
  <c r="S39" i="4"/>
  <c r="R39" i="4"/>
  <c r="J45" i="4"/>
  <c r="Q39" i="4"/>
  <c r="P39" i="4"/>
  <c r="O39" i="4"/>
  <c r="AI39" i="4"/>
  <c r="AH39" i="4"/>
  <c r="R47" i="4"/>
  <c r="Q48" i="4"/>
  <c r="Q47" i="4"/>
  <c r="H45" i="4"/>
  <c r="E45" i="4"/>
  <c r="C45" i="4"/>
  <c r="G45" i="4"/>
  <c r="I45" i="4"/>
  <c r="O45" i="4"/>
  <c r="B45" i="4"/>
  <c r="D45" i="4"/>
  <c r="R45" i="4"/>
  <c r="K45" i="4"/>
  <c r="M45" i="4"/>
</calcChain>
</file>

<file path=xl/sharedStrings.xml><?xml version="1.0" encoding="utf-8"?>
<sst xmlns="http://schemas.openxmlformats.org/spreadsheetml/2006/main" count="124" uniqueCount="60">
  <si>
    <t>Public</t>
  </si>
  <si>
    <t xml:space="preserve">Total </t>
  </si>
  <si>
    <t>Total</t>
  </si>
  <si>
    <t>15 ans et moins</t>
  </si>
  <si>
    <t>16 ans</t>
  </si>
  <si>
    <t>17 ans et plus</t>
  </si>
  <si>
    <t>16 ans et moins</t>
  </si>
  <si>
    <t>17 ans</t>
  </si>
  <si>
    <t>18 ans et plus</t>
  </si>
  <si>
    <t>17 ans et moins</t>
  </si>
  <si>
    <t>18 ans</t>
  </si>
  <si>
    <t>19 ans et plus</t>
  </si>
  <si>
    <t>Mentions complémentaires</t>
  </si>
  <si>
    <t>CAP en 1 an</t>
  </si>
  <si>
    <t>%</t>
  </si>
  <si>
    <t>Bac pro : seconde pro</t>
  </si>
  <si>
    <t>Bac pro/BMA : première pro</t>
  </si>
  <si>
    <t>Bac pro/BMA : terminale pro</t>
  </si>
  <si>
    <r>
      <t>CAP en 2 ans : 1</t>
    </r>
    <r>
      <rPr>
        <b/>
        <vertAlign val="superscript"/>
        <sz val="8"/>
        <rFont val="Arial"/>
        <family val="2"/>
      </rPr>
      <t>re</t>
    </r>
    <r>
      <rPr>
        <b/>
        <sz val="8"/>
        <rFont val="Arial"/>
        <family val="2"/>
      </rPr>
      <t xml:space="preserve"> année</t>
    </r>
  </si>
  <si>
    <r>
      <t>CAP en 2 ans : 2</t>
    </r>
    <r>
      <rPr>
        <b/>
        <vertAlign val="superscript"/>
        <sz val="8"/>
        <rFont val="Arial"/>
        <family val="2"/>
      </rPr>
      <t>e</t>
    </r>
    <r>
      <rPr>
        <b/>
        <sz val="8"/>
        <rFont val="Arial"/>
        <family val="2"/>
      </rPr>
      <t xml:space="preserve"> année</t>
    </r>
  </si>
  <si>
    <t>BEP</t>
  </si>
  <si>
    <t>BPRO</t>
  </si>
  <si>
    <t>CAP</t>
  </si>
  <si>
    <t>Bac Pro</t>
  </si>
  <si>
    <t>Ensemble</t>
  </si>
  <si>
    <t>Autres formations de niveaux IV et V</t>
  </si>
  <si>
    <t>ULIS en formations professionnelles</t>
  </si>
  <si>
    <r>
      <t xml:space="preserve">Note </t>
    </r>
    <r>
      <rPr>
        <sz val="8"/>
        <rFont val="Arial"/>
        <family val="2"/>
      </rPr>
      <t>: les lignes en italiques sont celles de l’âge théorique des élèves.</t>
    </r>
  </si>
  <si>
    <t>Élèves de 15 ans et moins</t>
  </si>
  <si>
    <r>
      <t xml:space="preserve">[1] Évolution de la part des élèves de 15 ans et moins dans les entrants en formation professionnelle en lycée, </t>
    </r>
    <r>
      <rPr>
        <sz val="9"/>
        <rFont val="Arial"/>
        <family val="2"/>
      </rPr>
      <t>en %</t>
    </r>
  </si>
  <si>
    <t>dont Filles</t>
  </si>
  <si>
    <t>Privé sous contrat</t>
  </si>
  <si>
    <t>hors Mayotte</t>
  </si>
  <si>
    <t>[2] Répartition des élèves de formations professionnelles au lycée par âge et par sexe à la rentrée 2021</t>
  </si>
  <si>
    <t>Source : DEPP / Système d’information Scolarité</t>
  </si>
  <si>
    <t>DEPP</t>
  </si>
  <si>
    <t>► Champ : France métropolitaine + DROM (Mayotte à partir de 2011), Public + Privé sous contrat.</t>
  </si>
  <si>
    <t>Population concernée : établissements sous tutelle du MENJ, y compris EREA.</t>
  </si>
  <si>
    <t>► Champ : France métropolitaine + DROM, Public + Privé sous contrat.</t>
  </si>
  <si>
    <t>RERS 4.06 Les formations professionnelles en lycée : classe, sexe, âge</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</si>
  <si>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</si>
  <si>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</si>
  <si>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</si>
  <si>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</si>
  <si>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4.06 Les formations professionnelles en lycée : classe, sexe, âge</t>
  </si>
  <si>
    <t>Sommaire</t>
  </si>
  <si>
    <t>Précisions</t>
  </si>
  <si>
    <r>
      <t>Population concernée</t>
    </r>
    <r>
      <rPr>
        <sz val="8"/>
        <color rgb="FF000000"/>
        <rFont val="Arial"/>
        <family val="2"/>
      </rPr>
      <t xml:space="preserve"> - Élèves sous statut scolaire inscrits dans les établissements publics ou privés sous contrat relevant du ministère chargé de l’Éducation nationale (y compris EREA).</t>
    </r>
  </si>
  <si>
    <t>Pour en savoir plus</t>
  </si>
  <si>
    <r>
      <t>- Notes d’Information</t>
    </r>
    <r>
      <rPr>
        <sz val="8"/>
        <color rgb="FF000000"/>
        <rFont val="Arial"/>
        <family val="2"/>
      </rPr>
      <t> : 21.46 ; 20.37.</t>
    </r>
  </si>
  <si>
    <t>Source</t>
  </si>
  <si>
    <t>DEPP, Système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</si>
  <si>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</si>
  <si>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</si>
  <si>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</si>
  <si>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</si>
  <si>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</si>
  <si>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</si>
  <si>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 la part des élèves de 15 ans et moins dans les entrants en formation professionnelle en lycée</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</si>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</sst>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0.0"/>
    <numFmt numFmtId="166" formatCode="0.0%"/>
    <numFmt numFmtId="167" formatCode="#,##0.0"/>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_-* #,##0\ _€_-;\-* #,##0\ _€_-;_-* &quot;-&quot;??\ _€_-;_-@_-"/>
    <numFmt numFmtId="173" formatCode="[$-F800]dddd\,\ mmmm\ dd\,\ yyyy"/>
  </numFmts>
  <fonts count="61" x14ac:knownFonts="1">
    <font>
      <sz val="10"/>
      <name val="Arial Narrow"/>
    </font>
    <font>
      <sz val="10"/>
      <name val="Arial Narrow"/>
      <family val="2"/>
    </font>
    <font>
      <sz val="8"/>
      <name val="Arial"/>
      <family val="2"/>
    </font>
    <font>
      <b/>
      <sz val="8"/>
      <color indexed="9"/>
      <name val="Arial"/>
      <family val="2"/>
    </font>
    <font>
      <b/>
      <sz val="8"/>
      <name val="Arial"/>
      <family val="2"/>
    </font>
    <font>
      <b/>
      <sz val="9"/>
      <name val="Arial"/>
      <family val="2"/>
    </font>
    <font>
      <b/>
      <sz val="8"/>
      <color indexed="12"/>
      <name val="Arial"/>
      <family val="2"/>
    </font>
    <font>
      <b/>
      <sz val="11"/>
      <name val="Arial"/>
      <family val="2"/>
    </font>
    <font>
      <b/>
      <vertAlign val="superscript"/>
      <sz val="8"/>
      <name val="Arial"/>
      <family val="2"/>
    </font>
    <font>
      <sz val="10"/>
      <name val="Arial"/>
      <family val="2"/>
    </font>
    <font>
      <sz val="8"/>
      <name val="Arial Narrow"/>
      <family val="2"/>
    </font>
    <font>
      <i/>
      <sz val="8"/>
      <name val="Arial"/>
      <family val="2"/>
    </font>
    <font>
      <sz val="10"/>
      <name val="Arial Narrow"/>
      <family val="2"/>
    </font>
    <font>
      <sz val="10"/>
      <name val="Arial"/>
      <family val="2"/>
    </font>
    <font>
      <u/>
      <sz val="10"/>
      <color indexed="12"/>
      <name val="Arial"/>
      <family val="2"/>
    </font>
    <font>
      <sz val="9"/>
      <name val="Arial"/>
      <family val="2"/>
    </font>
    <font>
      <sz val="10"/>
      <name val="MS Sans Serif"/>
      <family val="2"/>
    </font>
    <font>
      <b/>
      <sz val="10"/>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b/>
      <sz val="10"/>
      <color theme="0"/>
      <name val="Arial Narrow"/>
      <family val="2"/>
    </font>
    <font>
      <b/>
      <sz val="8"/>
      <color theme="0"/>
      <name val="Arial"/>
      <family val="2"/>
    </font>
    <font>
      <sz val="6.5"/>
      <name val="Calibri"/>
      <family val="2"/>
      <scheme val="minor"/>
    </font>
    <font>
      <i/>
      <sz val="10"/>
      <name val="Arial"/>
      <family val="2"/>
    </font>
    <font>
      <b/>
      <sz val="12"/>
      <color rgb="FF000000"/>
      <name val="Arial"/>
      <family val="2"/>
    </font>
    <font>
      <b/>
      <sz val="10"/>
      <color rgb="FF0000FF"/>
      <name val="Arial"/>
      <family val="2"/>
    </font>
    <font>
      <b/>
      <sz val="8"/>
      <color rgb="FF000000"/>
      <name val="Arial"/>
      <family val="2"/>
    </font>
    <font>
      <sz val="8"/>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3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bottom/>
      <diagonal/>
    </border>
    <border>
      <left/>
      <right style="thin">
        <color indexed="9"/>
      </right>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right style="thin">
        <color indexed="9"/>
      </right>
      <top/>
      <bottom style="thin">
        <color indexed="9"/>
      </bottom>
      <diagonal/>
    </border>
    <border>
      <left/>
      <right/>
      <top/>
      <bottom style="thin">
        <color indexed="9"/>
      </bottom>
      <diagonal/>
    </border>
    <border>
      <left style="thin">
        <color indexed="9"/>
      </left>
      <right/>
      <top/>
      <bottom style="thin">
        <color indexed="9"/>
      </bottom>
      <diagonal/>
    </border>
    <border>
      <left/>
      <right style="dashed">
        <color indexed="9"/>
      </right>
      <top/>
      <bottom style="thin">
        <color indexed="9"/>
      </bottom>
      <diagonal/>
    </border>
    <border>
      <left style="dashed">
        <color indexed="9"/>
      </left>
      <right/>
      <top/>
      <bottom style="thin">
        <color indexed="9"/>
      </bottom>
      <diagonal/>
    </border>
    <border>
      <left/>
      <right/>
      <top/>
      <bottom style="medium">
        <color rgb="FF0000FF"/>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top/>
      <bottom style="thin">
        <color theme="0"/>
      </bottom>
      <diagonal/>
    </border>
  </borders>
  <cellStyleXfs count="87">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3" borderId="0" applyNumberFormat="0" applyBorder="0" applyAlignment="0" applyProtection="0"/>
    <xf numFmtId="0" fontId="2" fillId="16" borderId="1"/>
    <xf numFmtId="0" fontId="24" fillId="17" borderId="2" applyNumberFormat="0" applyAlignment="0" applyProtection="0"/>
    <xf numFmtId="0" fontId="2" fillId="0" borderId="3"/>
    <xf numFmtId="0" fontId="20" fillId="18" borderId="5" applyNumberFormat="0" applyAlignment="0" applyProtection="0"/>
    <xf numFmtId="0" fontId="25" fillId="19" borderId="0">
      <alignment horizontal="center"/>
    </xf>
    <xf numFmtId="0" fontId="26" fillId="19" borderId="0">
      <alignment horizontal="center" vertical="center"/>
    </xf>
    <xf numFmtId="0" fontId="9" fillId="20" borderId="0">
      <alignment horizontal="center" wrapText="1"/>
    </xf>
    <xf numFmtId="0" fontId="6" fillId="19" borderId="0">
      <alignment horizontal="center"/>
    </xf>
    <xf numFmtId="168" fontId="27" fillId="0" borderId="0" applyFont="0" applyFill="0" applyBorder="0" applyAlignment="0" applyProtection="0"/>
    <xf numFmtId="169" fontId="9" fillId="0" borderId="0" applyFont="0" applyFill="0" applyBorder="0" applyAlignment="0" applyProtection="0"/>
    <xf numFmtId="169" fontId="27"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0" fontId="28" fillId="21" borderId="1" applyBorder="0">
      <protection locked="0"/>
    </xf>
    <xf numFmtId="0" fontId="29" fillId="0" borderId="0" applyNumberFormat="0" applyFill="0" applyBorder="0" applyAlignment="0" applyProtection="0"/>
    <xf numFmtId="0" fontId="18" fillId="19" borderId="3">
      <alignment horizontal="left"/>
    </xf>
    <xf numFmtId="0" fontId="30" fillId="19" borderId="0">
      <alignment horizontal="left"/>
    </xf>
    <xf numFmtId="0" fontId="31" fillId="4" borderId="0" applyNumberFormat="0" applyBorder="0" applyAlignment="0" applyProtection="0"/>
    <xf numFmtId="0" fontId="32" fillId="22" borderId="0">
      <alignment horizontal="right" vertical="top" textRotation="90" wrapText="1"/>
    </xf>
    <xf numFmtId="0" fontId="33" fillId="0" borderId="6" applyNumberFormat="0" applyFill="0" applyAlignment="0" applyProtection="0"/>
    <xf numFmtId="0" fontId="34" fillId="0" borderId="7" applyNumberFormat="0" applyFill="0" applyAlignment="0" applyProtection="0"/>
    <xf numFmtId="0" fontId="35" fillId="0" borderId="8"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7" borderId="2" applyNumberFormat="0" applyAlignment="0" applyProtection="0"/>
    <xf numFmtId="0" fontId="17" fillId="20" borderId="0">
      <alignment horizontal="center"/>
    </xf>
    <xf numFmtId="0" fontId="2" fillId="19" borderId="9">
      <alignment wrapText="1"/>
    </xf>
    <xf numFmtId="0" fontId="38" fillId="19" borderId="10"/>
    <xf numFmtId="0" fontId="38" fillId="19" borderId="11"/>
    <xf numFmtId="0" fontId="2" fillId="19" borderId="12">
      <alignment horizontal="center" wrapText="1"/>
    </xf>
    <xf numFmtId="0" fontId="14" fillId="0" borderId="0" applyNumberFormat="0" applyFill="0" applyBorder="0" applyAlignment="0" applyProtection="0">
      <alignment vertical="top"/>
      <protection locked="0"/>
    </xf>
    <xf numFmtId="0" fontId="49" fillId="0" borderId="0" applyNumberFormat="0" applyFill="0" applyBorder="0" applyAlignment="0" applyProtection="0"/>
    <xf numFmtId="0" fontId="50" fillId="0" borderId="0" applyNumberFormat="0" applyFill="0" applyBorder="0" applyAlignment="0" applyProtection="0"/>
    <xf numFmtId="0" fontId="39" fillId="0" borderId="4" applyNumberFormat="0" applyFill="0" applyAlignment="0" applyProtection="0"/>
    <xf numFmtId="0" fontId="9" fillId="0" borderId="0" applyFont="0" applyFill="0" applyBorder="0" applyAlignment="0" applyProtection="0"/>
    <xf numFmtId="164" fontId="1" fillId="0" borderId="0" applyFont="0" applyFill="0" applyBorder="0" applyAlignment="0" applyProtection="0"/>
    <xf numFmtId="0" fontId="40" fillId="23" borderId="0" applyNumberFormat="0" applyBorder="0" applyAlignment="0" applyProtection="0"/>
    <xf numFmtId="0" fontId="41" fillId="0" borderId="0"/>
    <xf numFmtId="0" fontId="13" fillId="0" borderId="0"/>
    <xf numFmtId="0" fontId="9" fillId="0" borderId="0"/>
    <xf numFmtId="0" fontId="21" fillId="0" borderId="0"/>
    <xf numFmtId="0" fontId="9" fillId="0" borderId="0"/>
    <xf numFmtId="0" fontId="48" fillId="0" borderId="0"/>
    <xf numFmtId="0" fontId="21" fillId="0" borderId="0"/>
    <xf numFmtId="0" fontId="12" fillId="0" borderId="0"/>
    <xf numFmtId="0" fontId="9" fillId="0" borderId="0"/>
    <xf numFmtId="0" fontId="48" fillId="0" borderId="0"/>
    <xf numFmtId="0" fontId="48" fillId="0" borderId="0"/>
    <xf numFmtId="0" fontId="48" fillId="0" borderId="0"/>
    <xf numFmtId="0" fontId="48" fillId="0" borderId="0"/>
    <xf numFmtId="0" fontId="16" fillId="0" borderId="0"/>
    <xf numFmtId="0" fontId="42" fillId="17" borderId="13" applyNumberFormat="0" applyAlignment="0" applyProtection="0"/>
    <xf numFmtId="9" fontId="9" fillId="0" borderId="0" applyFont="0" applyFill="0" applyBorder="0" applyAlignment="0" applyProtection="0"/>
    <xf numFmtId="9" fontId="9" fillId="0" borderId="0" applyNumberFormat="0" applyFont="0" applyFill="0" applyBorder="0" applyAlignment="0" applyProtection="0"/>
    <xf numFmtId="9" fontId="1" fillId="0" borderId="0" applyFont="0" applyFill="0" applyBorder="0" applyAlignment="0" applyProtection="0"/>
    <xf numFmtId="9" fontId="9" fillId="0" borderId="0" applyNumberFormat="0" applyFont="0" applyFill="0" applyBorder="0" applyAlignment="0" applyProtection="0"/>
    <xf numFmtId="0" fontId="2" fillId="19" borderId="3"/>
    <xf numFmtId="0" fontId="26" fillId="19" borderId="0">
      <alignment horizontal="right"/>
    </xf>
    <xf numFmtId="0" fontId="43" fillId="24" borderId="0">
      <alignment horizontal="center"/>
    </xf>
    <xf numFmtId="0" fontId="44" fillId="20" borderId="0"/>
    <xf numFmtId="0" fontId="45" fillId="22" borderId="14">
      <alignment horizontal="left" vertical="top" wrapText="1"/>
    </xf>
    <xf numFmtId="0" fontId="45" fillId="22" borderId="15">
      <alignment horizontal="left" vertical="top"/>
    </xf>
    <xf numFmtId="37" fontId="46" fillId="0" borderId="0"/>
    <xf numFmtId="0" fontId="25" fillId="19" borderId="0">
      <alignment horizontal="center"/>
    </xf>
    <xf numFmtId="0" fontId="19" fillId="0" borderId="0" applyNumberFormat="0" applyFill="0" applyBorder="0" applyAlignment="0" applyProtection="0"/>
    <xf numFmtId="0" fontId="4" fillId="19" borderId="0"/>
    <xf numFmtId="0" fontId="47" fillId="0" borderId="0" applyNumberFormat="0" applyFill="0" applyBorder="0" applyAlignment="0" applyProtection="0"/>
  </cellStyleXfs>
  <cellXfs count="96">
    <xf numFmtId="0" fontId="0" fillId="0" borderId="0" xfId="0"/>
    <xf numFmtId="0" fontId="2" fillId="0" borderId="0" xfId="0" applyFont="1"/>
    <xf numFmtId="0" fontId="2" fillId="0" borderId="0" xfId="0" applyFont="1" applyBorder="1"/>
    <xf numFmtId="0" fontId="2" fillId="0" borderId="0" xfId="0" applyFont="1" applyFill="1"/>
    <xf numFmtId="3" fontId="2" fillId="0" borderId="16" xfId="0" applyNumberFormat="1" applyFont="1" applyFill="1" applyBorder="1"/>
    <xf numFmtId="3" fontId="2" fillId="0" borderId="0" xfId="0" applyNumberFormat="1" applyFont="1" applyFill="1" applyBorder="1"/>
    <xf numFmtId="3" fontId="2" fillId="0" borderId="17" xfId="0" applyNumberFormat="1" applyFont="1" applyFill="1" applyBorder="1"/>
    <xf numFmtId="0" fontId="6" fillId="0" borderId="0" xfId="0" applyFont="1" applyFill="1"/>
    <xf numFmtId="3" fontId="6" fillId="0" borderId="16" xfId="0" applyNumberFormat="1" applyFont="1" applyFill="1" applyBorder="1"/>
    <xf numFmtId="3" fontId="6" fillId="0" borderId="0" xfId="0" applyNumberFormat="1" applyFont="1" applyFill="1" applyBorder="1"/>
    <xf numFmtId="3" fontId="6" fillId="0" borderId="17" xfId="0" applyNumberFormat="1" applyFont="1" applyFill="1" applyBorder="1"/>
    <xf numFmtId="165" fontId="6" fillId="0" borderId="0" xfId="0" applyNumberFormat="1" applyFont="1" applyFill="1" applyBorder="1"/>
    <xf numFmtId="165" fontId="6" fillId="0" borderId="0" xfId="0" applyNumberFormat="1" applyFont="1" applyFill="1" applyBorder="1" applyAlignment="1">
      <alignment horizontal="right"/>
    </xf>
    <xf numFmtId="0" fontId="3" fillId="25" borderId="0" xfId="0" applyFont="1" applyFill="1"/>
    <xf numFmtId="3" fontId="3" fillId="25" borderId="16" xfId="0" applyNumberFormat="1" applyFont="1" applyFill="1" applyBorder="1"/>
    <xf numFmtId="166" fontId="3" fillId="25" borderId="0" xfId="0" applyNumberFormat="1" applyFont="1" applyFill="1" applyBorder="1"/>
    <xf numFmtId="0" fontId="4" fillId="0" borderId="0" xfId="0" applyFont="1"/>
    <xf numFmtId="0" fontId="11" fillId="0" borderId="0" xfId="0" applyFont="1" applyFill="1"/>
    <xf numFmtId="3" fontId="11" fillId="0" borderId="16" xfId="0" applyNumberFormat="1" applyFont="1" applyFill="1" applyBorder="1"/>
    <xf numFmtId="3" fontId="11" fillId="0" borderId="0" xfId="0" applyNumberFormat="1" applyFont="1" applyFill="1" applyBorder="1"/>
    <xf numFmtId="3" fontId="11" fillId="0" borderId="17" xfId="0" applyNumberFormat="1" applyFont="1" applyFill="1" applyBorder="1"/>
    <xf numFmtId="165" fontId="11" fillId="0" borderId="0" xfId="0" applyNumberFormat="1" applyFont="1" applyFill="1" applyBorder="1"/>
    <xf numFmtId="0" fontId="3" fillId="25" borderId="18" xfId="0" applyFont="1" applyFill="1" applyBorder="1" applyAlignment="1">
      <alignment horizontal="right" vertical="top"/>
    </xf>
    <xf numFmtId="0" fontId="0" fillId="0" borderId="0" xfId="0" applyAlignment="1">
      <alignment wrapText="1"/>
    </xf>
    <xf numFmtId="0" fontId="4" fillId="0" borderId="0" xfId="0" applyFont="1" applyFill="1" applyAlignment="1">
      <alignment horizontal="left" vertical="center"/>
    </xf>
    <xf numFmtId="0" fontId="0" fillId="0" borderId="0" xfId="0" applyAlignment="1">
      <alignment horizontal="left"/>
    </xf>
    <xf numFmtId="0" fontId="4" fillId="0" borderId="0" xfId="0" applyFont="1" applyAlignment="1">
      <alignment horizontal="left"/>
    </xf>
    <xf numFmtId="0" fontId="9" fillId="0" borderId="0" xfId="70" applyFont="1"/>
    <xf numFmtId="0" fontId="2" fillId="0" borderId="0" xfId="0" applyFont="1" applyAlignment="1">
      <alignment horizontal="left"/>
    </xf>
    <xf numFmtId="0" fontId="0" fillId="0" borderId="0" xfId="0" applyAlignment="1"/>
    <xf numFmtId="0" fontId="5" fillId="0" borderId="0" xfId="0" applyFont="1" applyAlignment="1"/>
    <xf numFmtId="0" fontId="2" fillId="0" borderId="0" xfId="0" applyFont="1" applyBorder="1" applyAlignment="1">
      <alignment horizontal="right"/>
    </xf>
    <xf numFmtId="3" fontId="2" fillId="0" borderId="0" xfId="0" applyNumberFormat="1" applyFont="1" applyFill="1"/>
    <xf numFmtId="0" fontId="4" fillId="0" borderId="0" xfId="0" applyFont="1" applyFill="1" applyAlignment="1">
      <alignment horizontal="left"/>
    </xf>
    <xf numFmtId="0" fontId="4" fillId="0" borderId="0" xfId="0" applyFont="1" applyFill="1" applyAlignment="1">
      <alignment horizontal="left" vertical="top"/>
    </xf>
    <xf numFmtId="0" fontId="51" fillId="26" borderId="0" xfId="0" applyFont="1" applyFill="1"/>
    <xf numFmtId="0" fontId="2" fillId="0" borderId="0" xfId="0" applyNumberFormat="1" applyFont="1"/>
    <xf numFmtId="166" fontId="2" fillId="0" borderId="0" xfId="0" applyNumberFormat="1" applyFont="1" applyAlignment="1">
      <alignment horizontal="center"/>
    </xf>
    <xf numFmtId="0" fontId="2" fillId="0" borderId="25" xfId="0" applyFont="1" applyBorder="1"/>
    <xf numFmtId="0" fontId="52" fillId="26" borderId="0" xfId="0" applyNumberFormat="1" applyFont="1" applyFill="1" applyAlignment="1">
      <alignment wrapText="1"/>
    </xf>
    <xf numFmtId="0" fontId="52" fillId="26" borderId="26" xfId="0" applyFont="1" applyFill="1" applyBorder="1" applyAlignment="1">
      <alignment horizontal="right" wrapText="1"/>
    </xf>
    <xf numFmtId="0" fontId="52" fillId="26" borderId="27" xfId="0" applyFont="1" applyFill="1" applyBorder="1"/>
    <xf numFmtId="0" fontId="52" fillId="26" borderId="28" xfId="0" applyNumberFormat="1" applyFont="1" applyFill="1" applyBorder="1"/>
    <xf numFmtId="165" fontId="2" fillId="0" borderId="0" xfId="0" applyNumberFormat="1" applyFont="1" applyAlignment="1">
      <alignment horizontal="center"/>
    </xf>
    <xf numFmtId="165" fontId="2" fillId="0" borderId="25" xfId="0" applyNumberFormat="1" applyFont="1" applyBorder="1" applyAlignment="1">
      <alignment horizontal="center"/>
    </xf>
    <xf numFmtId="0" fontId="7" fillId="0" borderId="0" xfId="0" applyFont="1" applyAlignment="1"/>
    <xf numFmtId="0" fontId="9" fillId="0" borderId="0" xfId="0" applyFont="1" applyAlignment="1"/>
    <xf numFmtId="3" fontId="3" fillId="25" borderId="18" xfId="0" applyNumberFormat="1" applyFont="1" applyFill="1" applyBorder="1" applyAlignment="1">
      <alignment horizontal="right" vertical="top" wrapText="1"/>
    </xf>
    <xf numFmtId="3" fontId="2" fillId="0" borderId="0" xfId="0" applyNumberFormat="1" applyFont="1"/>
    <xf numFmtId="3" fontId="17" fillId="0" borderId="0" xfId="70" applyNumberFormat="1" applyFont="1"/>
    <xf numFmtId="172" fontId="2" fillId="0" borderId="0" xfId="55" applyNumberFormat="1" applyFont="1"/>
    <xf numFmtId="172" fontId="2" fillId="0" borderId="25" xfId="55" applyNumberFormat="1" applyFont="1" applyBorder="1"/>
    <xf numFmtId="172" fontId="0" fillId="0" borderId="0" xfId="0" applyNumberFormat="1"/>
    <xf numFmtId="3" fontId="2" fillId="0" borderId="0" xfId="0" applyNumberFormat="1" applyFont="1" applyBorder="1"/>
    <xf numFmtId="166" fontId="9" fillId="0" borderId="0" xfId="74" applyNumberFormat="1" applyFont="1"/>
    <xf numFmtId="166" fontId="2" fillId="0" borderId="0" xfId="74" applyNumberFormat="1" applyFont="1" applyFill="1"/>
    <xf numFmtId="167" fontId="2" fillId="0" borderId="0" xfId="0" applyNumberFormat="1" applyFont="1" applyFill="1"/>
    <xf numFmtId="167" fontId="11" fillId="0" borderId="0" xfId="0" applyNumberFormat="1" applyFont="1" applyFill="1" applyBorder="1"/>
    <xf numFmtId="0" fontId="53" fillId="0" borderId="0" xfId="0" applyFont="1" applyBorder="1" applyAlignment="1">
      <alignment horizontal="right"/>
    </xf>
    <xf numFmtId="164" fontId="2" fillId="0" borderId="0" xfId="55" applyFont="1" applyFill="1"/>
    <xf numFmtId="0" fontId="54" fillId="0" borderId="0" xfId="61" applyFont="1"/>
    <xf numFmtId="0" fontId="9" fillId="0" borderId="0" xfId="59"/>
    <xf numFmtId="173" fontId="54" fillId="0" borderId="0" xfId="59" applyNumberFormat="1" applyFont="1" applyAlignment="1">
      <alignment horizontal="right" wrapText="1"/>
    </xf>
    <xf numFmtId="0" fontId="9" fillId="0" borderId="0" xfId="59" applyFont="1" applyAlignment="1">
      <alignment horizontal="center" wrapText="1"/>
    </xf>
    <xf numFmtId="0" fontId="9" fillId="0" borderId="0" xfId="61" applyFont="1" applyAlignment="1">
      <alignment horizontal="center" wrapText="1"/>
    </xf>
    <xf numFmtId="0" fontId="50" fillId="0" borderId="0" xfId="52" applyAlignment="1">
      <alignment vertical="center" wrapText="1"/>
    </xf>
    <xf numFmtId="0" fontId="55" fillId="0" borderId="0" xfId="59" applyFont="1" applyAlignment="1">
      <alignment vertical="center" wrapText="1"/>
    </xf>
    <xf numFmtId="0" fontId="54" fillId="0" borderId="0" xfId="59" applyFont="1"/>
    <xf numFmtId="0" fontId="9" fillId="0" borderId="0" xfId="59" applyFont="1"/>
    <xf numFmtId="0" fontId="56" fillId="0" borderId="0" xfId="59" applyFont="1" applyFill="1" applyAlignment="1">
      <alignment vertical="center" wrapText="1"/>
    </xf>
    <xf numFmtId="0" fontId="5" fillId="0" borderId="0" xfId="59" applyFont="1" applyAlignment="1">
      <alignment wrapText="1"/>
    </xf>
    <xf numFmtId="0" fontId="56" fillId="0" borderId="0" xfId="59" applyFont="1" applyFill="1" applyAlignment="1">
      <alignment vertical="center"/>
    </xf>
    <xf numFmtId="0" fontId="57" fillId="0" borderId="0" xfId="59" applyFont="1" applyAlignment="1">
      <alignment horizontal="justify" vertical="center" wrapText="1"/>
    </xf>
    <xf numFmtId="0" fontId="56" fillId="0" borderId="0" xfId="59" applyFont="1" applyAlignment="1">
      <alignment horizontal="justify" vertical="center" wrapText="1"/>
    </xf>
    <xf numFmtId="0" fontId="59" fillId="0" borderId="0" xfId="59" applyFont="1" applyAlignment="1">
      <alignment vertical="center" wrapText="1"/>
    </xf>
    <xf numFmtId="0" fontId="56" fillId="0" borderId="0" xfId="59" applyFont="1" applyAlignment="1">
      <alignment vertical="center" wrapText="1"/>
    </xf>
    <xf numFmtId="0" fontId="60" fillId="0" borderId="0" xfId="59" applyFont="1" applyAlignment="1">
      <alignment vertical="center" wrapText="1"/>
    </xf>
    <xf numFmtId="0" fontId="2" fillId="0" borderId="0" xfId="59" applyFont="1" applyAlignment="1">
      <alignment wrapText="1"/>
    </xf>
    <xf numFmtId="0" fontId="2" fillId="0" borderId="0" xfId="59" applyFont="1"/>
    <xf numFmtId="0" fontId="51" fillId="26" borderId="29" xfId="0" applyFont="1" applyFill="1" applyBorder="1" applyAlignment="1">
      <alignment horizontal="right"/>
    </xf>
    <xf numFmtId="0" fontId="2" fillId="0" borderId="0" xfId="0" applyFont="1" applyAlignment="1"/>
    <xf numFmtId="0" fontId="0" fillId="0" borderId="0" xfId="0" applyAlignment="1"/>
    <xf numFmtId="0" fontId="7" fillId="0" borderId="0" xfId="0" applyFont="1" applyAlignment="1"/>
    <xf numFmtId="0" fontId="51" fillId="26" borderId="30" xfId="0" applyFont="1" applyFill="1" applyBorder="1" applyAlignment="1">
      <alignment horizontal="right"/>
    </xf>
    <xf numFmtId="3" fontId="3" fillId="25" borderId="19" xfId="0" applyNumberFormat="1" applyFont="1" applyFill="1" applyBorder="1" applyAlignment="1">
      <alignment horizontal="center" vertical="top" wrapText="1"/>
    </xf>
    <xf numFmtId="0" fontId="4" fillId="0" borderId="0" xfId="0" applyFont="1" applyFill="1" applyBorder="1" applyAlignment="1">
      <alignment horizontal="left" vertical="center"/>
    </xf>
    <xf numFmtId="0" fontId="9" fillId="0" borderId="0" xfId="0" applyFont="1" applyFill="1" applyAlignment="1">
      <alignment horizontal="left" vertical="center"/>
    </xf>
    <xf numFmtId="0" fontId="3" fillId="25" borderId="0" xfId="0" applyFont="1" applyFill="1" applyBorder="1" applyAlignment="1"/>
    <xf numFmtId="0" fontId="3" fillId="25" borderId="17" xfId="0" applyFont="1" applyFill="1" applyBorder="1" applyAlignment="1"/>
    <xf numFmtId="0" fontId="4" fillId="0" borderId="0" xfId="0" applyFont="1" applyFill="1" applyAlignment="1">
      <alignment horizontal="left" vertical="center"/>
    </xf>
    <xf numFmtId="3" fontId="3" fillId="25" borderId="22" xfId="0" applyNumberFormat="1" applyFont="1" applyFill="1" applyBorder="1" applyAlignment="1">
      <alignment horizontal="center" vertical="top" wrapText="1"/>
    </xf>
    <xf numFmtId="3" fontId="3" fillId="25" borderId="21" xfId="0" applyNumberFormat="1" applyFont="1" applyFill="1" applyBorder="1" applyAlignment="1">
      <alignment horizontal="center" vertical="top" wrapText="1"/>
    </xf>
    <xf numFmtId="3" fontId="3" fillId="25" borderId="23" xfId="0" applyNumberFormat="1" applyFont="1" applyFill="1" applyBorder="1" applyAlignment="1">
      <alignment horizontal="center" vertical="top" wrapText="1"/>
    </xf>
    <xf numFmtId="3" fontId="3" fillId="25" borderId="24" xfId="0" applyNumberFormat="1" applyFont="1" applyFill="1" applyBorder="1" applyAlignment="1">
      <alignment vertical="top" wrapText="1"/>
    </xf>
    <xf numFmtId="3" fontId="3" fillId="25" borderId="21" xfId="0" applyNumberFormat="1" applyFont="1" applyFill="1" applyBorder="1" applyAlignment="1">
      <alignment vertical="top" wrapText="1"/>
    </xf>
    <xf numFmtId="3" fontId="3" fillId="25" borderId="20" xfId="0" applyNumberFormat="1" applyFont="1" applyFill="1" applyBorder="1" applyAlignment="1">
      <alignment vertical="top" wrapText="1"/>
    </xf>
  </cellXfs>
  <cellStyles count="8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xfId="55" builtinId="3"/>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5" xfId="65"/>
    <cellStyle name="Normal 6" xfId="66"/>
    <cellStyle name="Normal 7" xfId="67"/>
    <cellStyle name="Normal 8" xfId="68"/>
    <cellStyle name="Normal 9" xfId="69"/>
    <cellStyle name="Normal_Tableaux" xfId="70"/>
    <cellStyle name="Output" xfId="71"/>
    <cellStyle name="Percent 2" xfId="72"/>
    <cellStyle name="Percent_1 SubOverv.USd" xfId="73"/>
    <cellStyle name="Pourcentage" xfId="74" builtinId="5"/>
    <cellStyle name="Prozent_SubCatperStud" xfId="75"/>
    <cellStyle name="row" xfId="76"/>
    <cellStyle name="RowCodes" xfId="77"/>
    <cellStyle name="Row-Col Headings" xfId="78"/>
    <cellStyle name="RowTitles_CENTRAL_GOVT" xfId="79"/>
    <cellStyle name="RowTitles-Col2" xfId="80"/>
    <cellStyle name="RowTitles-Detail" xfId="81"/>
    <cellStyle name="Standard_Info" xfId="82"/>
    <cellStyle name="temp" xfId="83"/>
    <cellStyle name="Title" xfId="84"/>
    <cellStyle name="title1" xfId="85"/>
    <cellStyle name="Warning Text" xfId="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254213165366286E-2"/>
          <c:y val="6.2189205800115145E-2"/>
          <c:w val="0.90882045967112135"/>
          <c:h val="0.83582292595354757"/>
        </c:manualLayout>
      </c:layout>
      <c:lineChart>
        <c:grouping val="standard"/>
        <c:varyColors val="0"/>
        <c:ser>
          <c:idx val="0"/>
          <c:order val="0"/>
          <c:spPr>
            <a:ln w="25400">
              <a:solidFill>
                <a:srgbClr val="000080"/>
              </a:solidFill>
              <a:prstDash val="solid"/>
            </a:ln>
          </c:spPr>
          <c:marker>
            <c:symbol val="none"/>
          </c:marker>
          <c:dLbls>
            <c:dLbl>
              <c:idx val="16"/>
              <c:spPr>
                <a:noFill/>
                <a:ln w="25400">
                  <a:noFill/>
                </a:ln>
              </c:spPr>
              <c:txPr>
                <a:bodyPr/>
                <a:lstStyle/>
                <a:p>
                  <a:pPr>
                    <a:defRPr sz="82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D9-4084-BEF6-C7E2809B2B9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'4.06 Graphique 1'!$B$44:$R$44</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'4.06 Graphique 1'!$B$45:$R$45</c:f>
              <c:numCache>
                <c:formatCode>0\.0</c:formatCode>
                <c:ptCount val="17"/>
                <c:pt idx="0">
                  <c:v>25.412865828502852</c:v>
                </c:pt>
                <c:pt idx="1">
                  <c:v>27.203624401611965</c:v>
                </c:pt>
                <c:pt idx="2">
                  <c:v>28.641824807805399</c:v>
                </c:pt>
                <c:pt idx="3">
                  <c:v>30.278507942926968</c:v>
                </c:pt>
                <c:pt idx="4">
                  <c:v>32.882905283525545</c:v>
                </c:pt>
                <c:pt idx="5">
                  <c:v>36.421954546670356</c:v>
                </c:pt>
                <c:pt idx="6">
                  <c:v>38.485927493856167</c:v>
                </c:pt>
                <c:pt idx="7">
                  <c:v>40.421910064162482</c:v>
                </c:pt>
                <c:pt idx="8">
                  <c:v>43.560802747487998</c:v>
                </c:pt>
                <c:pt idx="9">
                  <c:v>46.561041680894171</c:v>
                </c:pt>
                <c:pt idx="10">
                  <c:v>49.287746710154302</c:v>
                </c:pt>
                <c:pt idx="11">
                  <c:v>51.428388682538163</c:v>
                </c:pt>
                <c:pt idx="12">
                  <c:v>53.98716687742963</c:v>
                </c:pt>
                <c:pt idx="13">
                  <c:v>58.056137685949636</c:v>
                </c:pt>
                <c:pt idx="14">
                  <c:v>61.279228442870838</c:v>
                </c:pt>
                <c:pt idx="15">
                  <c:v>64.561790414712519</c:v>
                </c:pt>
                <c:pt idx="16">
                  <c:v>68.624460418108299</c:v>
                </c:pt>
              </c:numCache>
            </c:numRef>
          </c:val>
          <c:smooth val="0"/>
          <c:extLst>
            <c:ext xmlns:c16="http://schemas.microsoft.com/office/drawing/2014/chart" uri="{C3380CC4-5D6E-409C-BE32-E72D297353CC}">
              <c16:uniqueId val="{00000001-ACD9-4084-BEF6-C7E2809B2B93}"/>
            </c:ext>
          </c:extLst>
        </c:ser>
        <c:ser>
          <c:idx val="1"/>
          <c:order val="1"/>
          <c:spPr>
            <a:ln w="25400">
              <a:solidFill>
                <a:schemeClr val="tx2">
                  <a:lumMod val="20000"/>
                  <a:lumOff val="80000"/>
                </a:schemeClr>
              </a:solidFill>
              <a:prstDash val="solid"/>
            </a:ln>
          </c:spPr>
          <c:marker>
            <c:symbol val="none"/>
          </c:marker>
          <c:dLbls>
            <c:dLbl>
              <c:idx val="5"/>
              <c:layout>
                <c:manualLayout>
                  <c:x val="-9.028400597907325E-3"/>
                  <c:y val="-8.7349582495505479E-3"/>
                </c:manualLayout>
              </c:layout>
              <c:spPr>
                <a:noFill/>
                <a:ln w="25400">
                  <a:noFill/>
                </a:ln>
              </c:spPr>
              <c:txPr>
                <a:bodyPr/>
                <a:lstStyle/>
                <a:p>
                  <a:pPr>
                    <a:defRPr sz="825"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D9-4084-BEF6-C7E2809B2B9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'4.06 Graphique 1'!$B$44:$R$44</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'4.06 Graphique 1'!$B$46:$R$46</c:f>
              <c:numCache>
                <c:formatCode>0\.0</c:formatCode>
                <c:ptCount val="17"/>
                <c:pt idx="0">
                  <c:v>27.849246231155778</c:v>
                </c:pt>
                <c:pt idx="1">
                  <c:v>29.850216182828909</c:v>
                </c:pt>
                <c:pt idx="2">
                  <c:v>31.523980611420555</c:v>
                </c:pt>
                <c:pt idx="3">
                  <c:v>33.591690099333263</c:v>
                </c:pt>
                <c:pt idx="4">
                  <c:v>39.821836118677759</c:v>
                </c:pt>
                <c:pt idx="5">
                  <c:v>43.949348942778641</c:v>
                </c:pt>
              </c:numCache>
            </c:numRef>
          </c:val>
          <c:smooth val="0"/>
          <c:extLst>
            <c:ext xmlns:c16="http://schemas.microsoft.com/office/drawing/2014/chart" uri="{C3380CC4-5D6E-409C-BE32-E72D297353CC}">
              <c16:uniqueId val="{00000003-ACD9-4084-BEF6-C7E2809B2B93}"/>
            </c:ext>
          </c:extLst>
        </c:ser>
        <c:ser>
          <c:idx val="2"/>
          <c:order val="2"/>
          <c:spPr>
            <a:ln w="25400">
              <a:solidFill>
                <a:schemeClr val="accent1"/>
              </a:solidFill>
              <a:prstDash val="solid"/>
            </a:ln>
          </c:spPr>
          <c:marker>
            <c:symbol val="none"/>
          </c:marker>
          <c:dLbls>
            <c:dLbl>
              <c:idx val="16"/>
              <c:spPr>
                <a:noFill/>
                <a:ln w="25400">
                  <a:noFill/>
                </a:ln>
              </c:spPr>
              <c:txPr>
                <a:bodyPr/>
                <a:lstStyle/>
                <a:p>
                  <a:pPr>
                    <a:defRPr sz="82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D9-4084-BEF6-C7E2809B2B9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'4.06 Graphique 1'!$B$44:$R$44</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'4.06 Graphique 1'!$B$47:$R$47</c:f>
              <c:numCache>
                <c:formatCode>0\.0</c:formatCode>
                <c:ptCount val="17"/>
                <c:pt idx="0">
                  <c:v>27.012758468983723</c:v>
                </c:pt>
                <c:pt idx="1">
                  <c:v>28.694114675423087</c:v>
                </c:pt>
                <c:pt idx="2">
                  <c:v>31.359603878687846</c:v>
                </c:pt>
                <c:pt idx="3">
                  <c:v>33.793068775975335</c:v>
                </c:pt>
                <c:pt idx="4">
                  <c:v>37.12553445012967</c:v>
                </c:pt>
                <c:pt idx="5">
                  <c:v>41.556185797836967</c:v>
                </c:pt>
                <c:pt idx="6">
                  <c:v>44.25310935796594</c:v>
                </c:pt>
                <c:pt idx="7">
                  <c:v>46.58813397354978</c:v>
                </c:pt>
                <c:pt idx="8">
                  <c:v>49.949198162815435</c:v>
                </c:pt>
                <c:pt idx="9">
                  <c:v>53.274565908969727</c:v>
                </c:pt>
                <c:pt idx="10">
                  <c:v>56.412554995930599</c:v>
                </c:pt>
                <c:pt idx="11">
                  <c:v>58.442315355016738</c:v>
                </c:pt>
                <c:pt idx="12">
                  <c:v>61.456041618553314</c:v>
                </c:pt>
                <c:pt idx="13">
                  <c:v>65.474485336958637</c:v>
                </c:pt>
                <c:pt idx="14">
                  <c:v>68.798102899681808</c:v>
                </c:pt>
                <c:pt idx="15">
                  <c:v>71.316824382450534</c:v>
                </c:pt>
                <c:pt idx="16">
                  <c:v>74.655075578129953</c:v>
                </c:pt>
              </c:numCache>
            </c:numRef>
          </c:val>
          <c:smooth val="0"/>
          <c:extLst>
            <c:ext xmlns:c16="http://schemas.microsoft.com/office/drawing/2014/chart" uri="{C3380CC4-5D6E-409C-BE32-E72D297353CC}">
              <c16:uniqueId val="{00000005-ACD9-4084-BEF6-C7E2809B2B93}"/>
            </c:ext>
          </c:extLst>
        </c:ser>
        <c:ser>
          <c:idx val="3"/>
          <c:order val="3"/>
          <c:spPr>
            <a:ln w="25400">
              <a:solidFill>
                <a:schemeClr val="accent5"/>
              </a:solidFill>
              <a:prstDash val="solid"/>
            </a:ln>
          </c:spPr>
          <c:marker>
            <c:symbol val="none"/>
          </c:marker>
          <c:dLbls>
            <c:dLbl>
              <c:idx val="16"/>
              <c:spPr>
                <a:noFill/>
                <a:ln w="25400">
                  <a:noFill/>
                </a:ln>
              </c:spPr>
              <c:txPr>
                <a:bodyPr/>
                <a:lstStyle/>
                <a:p>
                  <a:pPr>
                    <a:defRPr sz="82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CD9-4084-BEF6-C7E2809B2B9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'4.06 Graphique 1'!$B$44:$R$44</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'4.06 Graphique 1'!$B$48:$R$48</c:f>
              <c:numCache>
                <c:formatCode>0\.0</c:formatCode>
                <c:ptCount val="17"/>
                <c:pt idx="0">
                  <c:v>12.789435600578871</c:v>
                </c:pt>
                <c:pt idx="1">
                  <c:v>14.031355266823697</c:v>
                </c:pt>
                <c:pt idx="2">
                  <c:v>14.744295436349079</c:v>
                </c:pt>
                <c:pt idx="3">
                  <c:v>15.483931991770911</c:v>
                </c:pt>
                <c:pt idx="4">
                  <c:v>17.427620178734838</c:v>
                </c:pt>
                <c:pt idx="5">
                  <c:v>18.170941160578167</c:v>
                </c:pt>
                <c:pt idx="6">
                  <c:v>19.698705464543476</c:v>
                </c:pt>
                <c:pt idx="7">
                  <c:v>20.29724890745625</c:v>
                </c:pt>
                <c:pt idx="8">
                  <c:v>22.579763879402869</c:v>
                </c:pt>
                <c:pt idx="9">
                  <c:v>24.272283848635041</c:v>
                </c:pt>
                <c:pt idx="10">
                  <c:v>25.830566396768994</c:v>
                </c:pt>
                <c:pt idx="11">
                  <c:v>28.183144118574582</c:v>
                </c:pt>
                <c:pt idx="12">
                  <c:v>28.890295703316454</c:v>
                </c:pt>
                <c:pt idx="13">
                  <c:v>32.869006161264394</c:v>
                </c:pt>
                <c:pt idx="14">
                  <c:v>36.401017043422982</c:v>
                </c:pt>
                <c:pt idx="15">
                  <c:v>41.924922265922618</c:v>
                </c:pt>
                <c:pt idx="16">
                  <c:v>48.31067881305394</c:v>
                </c:pt>
              </c:numCache>
            </c:numRef>
          </c:val>
          <c:smooth val="0"/>
          <c:extLst>
            <c:ext xmlns:c16="http://schemas.microsoft.com/office/drawing/2014/chart" uri="{C3380CC4-5D6E-409C-BE32-E72D297353CC}">
              <c16:uniqueId val="{00000008-ACD9-4084-BEF6-C7E2809B2B93}"/>
            </c:ext>
          </c:extLst>
        </c:ser>
        <c:dLbls>
          <c:showLegendKey val="0"/>
          <c:showVal val="0"/>
          <c:showCatName val="0"/>
          <c:showSerName val="0"/>
          <c:showPercent val="0"/>
          <c:showBubbleSize val="0"/>
        </c:dLbls>
        <c:smooth val="0"/>
        <c:axId val="512382048"/>
        <c:axId val="1"/>
      </c:lineChart>
      <c:catAx>
        <c:axId val="512382048"/>
        <c:scaling>
          <c:orientation val="minMax"/>
        </c:scaling>
        <c:delete val="0"/>
        <c:axPos val="b"/>
        <c:title>
          <c:overlay val="0"/>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title>
          <c:overlay val="0"/>
        </c:title>
        <c:numFmt formatCode="#,##0" sourceLinked="0"/>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512382048"/>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fr-FR"/>
    </a:p>
  </c:txPr>
  <c:printSettings>
    <c:headerFooter alignWithMargins="0"/>
    <c:pageMargins b="0.98425196850393704" l="0.39370078740157483" r="0.39370078740157483"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85725</xdr:rowOff>
    </xdr:from>
    <xdr:to>
      <xdr:col>10</xdr:col>
      <xdr:colOff>180975</xdr:colOff>
      <xdr:row>29</xdr:row>
      <xdr:rowOff>28575</xdr:rowOff>
    </xdr:to>
    <xdr:graphicFrame macro="">
      <xdr:nvGraphicFramePr>
        <xdr:cNvPr id="255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95250</xdr:colOff>
      <xdr:row>5</xdr:row>
      <xdr:rowOff>123825</xdr:rowOff>
    </xdr:from>
    <xdr:to>
      <xdr:col>4</xdr:col>
      <xdr:colOff>104775</xdr:colOff>
      <xdr:row>26</xdr:row>
      <xdr:rowOff>95250</xdr:rowOff>
    </xdr:to>
    <xdr:sp macro="" textlink="">
      <xdr:nvSpPr>
        <xdr:cNvPr id="2554" name="Line 7"/>
        <xdr:cNvSpPr>
          <a:spLocks noChangeShapeType="1"/>
        </xdr:cNvSpPr>
      </xdr:nvSpPr>
      <xdr:spPr bwMode="auto">
        <a:xfrm flipH="1" flipV="1">
          <a:off x="3295650" y="962025"/>
          <a:ext cx="9525" cy="3371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142875</xdr:colOff>
      <xdr:row>28</xdr:row>
      <xdr:rowOff>133350</xdr:rowOff>
    </xdr:from>
    <xdr:to>
      <xdr:col>10</xdr:col>
      <xdr:colOff>209549</xdr:colOff>
      <xdr:row>29</xdr:row>
      <xdr:rowOff>123825</xdr:rowOff>
    </xdr:to>
    <xdr:sp macro="" textlink="">
      <xdr:nvSpPr>
        <xdr:cNvPr id="4" name="ZoneTexte 3"/>
        <xdr:cNvSpPr txBox="1"/>
      </xdr:nvSpPr>
      <xdr:spPr>
        <a:xfrm>
          <a:off x="6648450" y="4695825"/>
          <a:ext cx="819149"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650"/>
            <a:t>RERS 2022, DEPP</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0.92212</cdr:x>
      <cdr:y>0.43187</cdr:y>
    </cdr:from>
    <cdr:to>
      <cdr:x>0.97396</cdr:x>
      <cdr:y>0.46925</cdr:y>
    </cdr:to>
    <cdr:sp macro="" textlink="">
      <cdr:nvSpPr>
        <cdr:cNvPr id="7169" name="Text Box 1"/>
        <cdr:cNvSpPr txBox="1">
          <a:spLocks xmlns:a="http://schemas.openxmlformats.org/drawingml/2006/main" noChangeArrowheads="1"/>
        </cdr:cNvSpPr>
      </cdr:nvSpPr>
      <cdr:spPr bwMode="auto">
        <a:xfrm xmlns:a="http://schemas.openxmlformats.org/drawingml/2006/main">
          <a:off x="7298633" y="1874330"/>
          <a:ext cx="410426" cy="16362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25" b="0" i="0" u="none" strike="noStrike" baseline="0">
              <a:solidFill>
                <a:srgbClr val="000000"/>
              </a:solidFill>
              <a:latin typeface="Arial"/>
              <a:cs typeface="Arial"/>
            </a:rPr>
            <a:t>CAP</a:t>
          </a:r>
        </a:p>
      </cdr:txBody>
    </cdr:sp>
  </cdr:relSizeAnchor>
  <cdr:relSizeAnchor xmlns:cdr="http://schemas.openxmlformats.org/drawingml/2006/chartDrawing">
    <cdr:from>
      <cdr:x>0.32933</cdr:x>
      <cdr:y>0.40387</cdr:y>
    </cdr:from>
    <cdr:to>
      <cdr:x>0.38472</cdr:x>
      <cdr:y>0.44216</cdr:y>
    </cdr:to>
    <cdr:sp macro="" textlink="">
      <cdr:nvSpPr>
        <cdr:cNvPr id="7170" name="Text Box 2"/>
        <cdr:cNvSpPr txBox="1">
          <a:spLocks xmlns:a="http://schemas.openxmlformats.org/drawingml/2006/main" noChangeArrowheads="1"/>
        </cdr:cNvSpPr>
      </cdr:nvSpPr>
      <cdr:spPr bwMode="auto">
        <a:xfrm xmlns:a="http://schemas.openxmlformats.org/drawingml/2006/main">
          <a:off x="2243486" y="1611847"/>
          <a:ext cx="372763" cy="1517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25" b="0" i="0" u="none" strike="noStrike" baseline="0">
              <a:solidFill>
                <a:srgbClr val="000000"/>
              </a:solidFill>
              <a:latin typeface="Arial"/>
              <a:cs typeface="Arial"/>
            </a:rPr>
            <a:t>BEP</a:t>
          </a:r>
        </a:p>
      </cdr:txBody>
    </cdr:sp>
  </cdr:relSizeAnchor>
  <cdr:relSizeAnchor xmlns:cdr="http://schemas.openxmlformats.org/drawingml/2006/chartDrawing">
    <cdr:from>
      <cdr:x>0.82017</cdr:x>
      <cdr:y>0.09212</cdr:y>
    </cdr:from>
    <cdr:to>
      <cdr:x>0.96209</cdr:x>
      <cdr:y>0.12455</cdr:y>
    </cdr:to>
    <cdr:sp macro="" textlink="">
      <cdr:nvSpPr>
        <cdr:cNvPr id="7171" name="Text Box 3"/>
        <cdr:cNvSpPr txBox="1">
          <a:spLocks xmlns:a="http://schemas.openxmlformats.org/drawingml/2006/main" noChangeArrowheads="1"/>
        </cdr:cNvSpPr>
      </cdr:nvSpPr>
      <cdr:spPr bwMode="auto">
        <a:xfrm xmlns:a="http://schemas.openxmlformats.org/drawingml/2006/main">
          <a:off x="6487545" y="383259"/>
          <a:ext cx="1127540" cy="1432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25" b="0" i="0" u="none" strike="noStrike" baseline="0">
              <a:solidFill>
                <a:srgbClr val="000000"/>
              </a:solidFill>
              <a:latin typeface="Arial"/>
              <a:cs typeface="Arial"/>
            </a:rPr>
            <a:t>Bac professionnel</a:t>
          </a:r>
        </a:p>
      </cdr:txBody>
    </cdr:sp>
  </cdr:relSizeAnchor>
  <cdr:relSizeAnchor xmlns:cdr="http://schemas.openxmlformats.org/drawingml/2006/chartDrawing">
    <cdr:from>
      <cdr:x>0.87727</cdr:x>
      <cdr:y>0.24006</cdr:y>
    </cdr:from>
    <cdr:to>
      <cdr:x>0.95907</cdr:x>
      <cdr:y>0.28009</cdr:y>
    </cdr:to>
    <cdr:sp macro="" textlink="">
      <cdr:nvSpPr>
        <cdr:cNvPr id="7173" name="Text Box 5"/>
        <cdr:cNvSpPr txBox="1">
          <a:spLocks xmlns:a="http://schemas.openxmlformats.org/drawingml/2006/main" noChangeArrowheads="1"/>
        </cdr:cNvSpPr>
      </cdr:nvSpPr>
      <cdr:spPr bwMode="auto">
        <a:xfrm xmlns:a="http://schemas.openxmlformats.org/drawingml/2006/main">
          <a:off x="6941598" y="1031934"/>
          <a:ext cx="649522" cy="1771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25" b="0" i="0" u="none" strike="noStrike" baseline="0">
              <a:solidFill>
                <a:srgbClr val="000000"/>
              </a:solidFill>
              <a:latin typeface="Arial"/>
              <a:cs typeface="Arial"/>
            </a:rPr>
            <a:t>Ensemble</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A100"/>
  <sheetViews>
    <sheetView tabSelected="1" zoomScaleNormal="100" zoomScaleSheetLayoutView="110" workbookViewId="0"/>
  </sheetViews>
  <sheetFormatPr baseColWidth="10" defaultRowHeight="12.75" x14ac:dyDescent="0.2"/>
  <cols>
    <col min="1" max="1" width="105.83203125" style="61" customWidth="1"/>
    <col min="2" max="16384" width="12" style="61"/>
  </cols>
  <sheetData>
    <row r="1" spans="1:1" x14ac:dyDescent="0.2">
      <c r="A1" s="60" t="s">
        <v>40</v>
      </c>
    </row>
    <row r="2" spans="1:1" x14ac:dyDescent="0.2">
      <c r="A2" s="62" t="s">
        <v>59</v>
      </c>
    </row>
    <row r="3" spans="1:1" x14ac:dyDescent="0.2">
      <c r="A3" s="62"/>
    </row>
    <row r="4" spans="1:1" ht="27.75" x14ac:dyDescent="0.2">
      <c r="A4" s="63" t="s">
        <v>41</v>
      </c>
    </row>
    <row r="7" spans="1:1" ht="102" customHeight="1" x14ac:dyDescent="0.2">
      <c r="A7" s="64" t="s">
        <v>42</v>
      </c>
    </row>
    <row r="9" spans="1:1" x14ac:dyDescent="0.2">
      <c r="A9" s="65" t="s">
        <v>43</v>
      </c>
    </row>
    <row r="11" spans="1:1" ht="15.75" x14ac:dyDescent="0.2">
      <c r="A11" s="66" t="s">
        <v>44</v>
      </c>
    </row>
    <row r="12" spans="1:1" x14ac:dyDescent="0.2">
      <c r="A12" s="67"/>
    </row>
    <row r="13" spans="1:1" x14ac:dyDescent="0.2">
      <c r="A13" s="67"/>
    </row>
    <row r="14" spans="1:1" x14ac:dyDescent="0.2">
      <c r="A14" s="67"/>
    </row>
    <row r="15" spans="1:1" s="68" customFormat="1" ht="34.9" customHeight="1" x14ac:dyDescent="0.2"/>
    <row r="16" spans="1:1" ht="35.1" customHeight="1" x14ac:dyDescent="0.2">
      <c r="A16" s="69" t="s">
        <v>45</v>
      </c>
    </row>
    <row r="17" spans="1:1" ht="24" x14ac:dyDescent="0.2">
      <c r="A17" s="70" t="s">
        <v>58</v>
      </c>
    </row>
    <row r="18" spans="1:1" x14ac:dyDescent="0.2">
      <c r="A18" s="70" t="s">
        <v>33</v>
      </c>
    </row>
    <row r="19" spans="1:1" x14ac:dyDescent="0.2">
      <c r="A19" s="70"/>
    </row>
    <row r="20" spans="1:1" x14ac:dyDescent="0.2">
      <c r="A20" s="70"/>
    </row>
    <row r="21" spans="1:1" x14ac:dyDescent="0.2">
      <c r="A21" s="70"/>
    </row>
    <row r="22" spans="1:1" x14ac:dyDescent="0.2">
      <c r="A22" s="70"/>
    </row>
    <row r="23" spans="1:1" x14ac:dyDescent="0.2">
      <c r="A23" s="70"/>
    </row>
    <row r="24" spans="1:1" x14ac:dyDescent="0.2">
      <c r="A24" s="70"/>
    </row>
    <row r="25" spans="1:1" ht="35.1" customHeight="1" x14ac:dyDescent="0.2">
      <c r="A25" s="71" t="s">
        <v>46</v>
      </c>
    </row>
    <row r="26" spans="1:1" ht="22.5" x14ac:dyDescent="0.2">
      <c r="A26" s="72" t="s">
        <v>47</v>
      </c>
    </row>
    <row r="27" spans="1:1" ht="35.1" customHeight="1" x14ac:dyDescent="0.2">
      <c r="A27" s="73" t="s">
        <v>48</v>
      </c>
    </row>
    <row r="28" spans="1:1" x14ac:dyDescent="0.2">
      <c r="A28" s="74" t="s">
        <v>49</v>
      </c>
    </row>
    <row r="29" spans="1:1" ht="35.1" customHeight="1" x14ac:dyDescent="0.2">
      <c r="A29" s="75" t="s">
        <v>50</v>
      </c>
    </row>
    <row r="30" spans="1:1" x14ac:dyDescent="0.2">
      <c r="A30" s="76" t="s">
        <v>51</v>
      </c>
    </row>
    <row r="31" spans="1:1" x14ac:dyDescent="0.2">
      <c r="A31" s="68"/>
    </row>
    <row r="32" spans="1:1" ht="22.5" x14ac:dyDescent="0.2">
      <c r="A32" s="77" t="s">
        <v>52</v>
      </c>
    </row>
    <row r="33" spans="1:1" x14ac:dyDescent="0.2">
      <c r="A33" s="78"/>
    </row>
    <row r="34" spans="1:1" x14ac:dyDescent="0.2">
      <c r="A34" s="71" t="s">
        <v>53</v>
      </c>
    </row>
    <row r="35" spans="1:1" x14ac:dyDescent="0.2">
      <c r="A35" s="78"/>
    </row>
    <row r="36" spans="1:1" x14ac:dyDescent="0.2">
      <c r="A36" s="78" t="s">
        <v>54</v>
      </c>
    </row>
    <row r="37" spans="1:1" x14ac:dyDescent="0.2">
      <c r="A37" s="78" t="s">
        <v>55</v>
      </c>
    </row>
    <row r="38" spans="1:1" x14ac:dyDescent="0.2">
      <c r="A38" s="78" t="s">
        <v>56</v>
      </c>
    </row>
    <row r="39" spans="1:1" x14ac:dyDescent="0.2">
      <c r="A39" s="78" t="s">
        <v>57</v>
      </c>
    </row>
    <row r="40" spans="1:1" x14ac:dyDescent="0.2">
      <c r="A40" s="68"/>
    </row>
    <row r="41" spans="1:1" x14ac:dyDescent="0.2">
      <c r="A41" s="68"/>
    </row>
    <row r="42" spans="1:1" x14ac:dyDescent="0.2">
      <c r="A42" s="68"/>
    </row>
    <row r="43" spans="1:1" x14ac:dyDescent="0.2">
      <c r="A43" s="68"/>
    </row>
    <row r="44" spans="1:1" x14ac:dyDescent="0.2">
      <c r="A44" s="68"/>
    </row>
    <row r="45" spans="1:1" x14ac:dyDescent="0.2">
      <c r="A45" s="68"/>
    </row>
    <row r="46" spans="1:1" x14ac:dyDescent="0.2">
      <c r="A46" s="68"/>
    </row>
    <row r="47" spans="1:1" x14ac:dyDescent="0.2">
      <c r="A47" s="68"/>
    </row>
    <row r="48" spans="1:1" x14ac:dyDescent="0.2">
      <c r="A48" s="68"/>
    </row>
    <row r="49" spans="1:1" x14ac:dyDescent="0.2">
      <c r="A49" s="68"/>
    </row>
    <row r="50" spans="1:1" x14ac:dyDescent="0.2">
      <c r="A50" s="68"/>
    </row>
    <row r="51" spans="1:1" x14ac:dyDescent="0.2">
      <c r="A51" s="68"/>
    </row>
    <row r="52" spans="1:1" x14ac:dyDescent="0.2">
      <c r="A52" s="68"/>
    </row>
    <row r="53" spans="1:1" x14ac:dyDescent="0.2">
      <c r="A53" s="68"/>
    </row>
    <row r="54" spans="1:1" x14ac:dyDescent="0.2">
      <c r="A54" s="68"/>
    </row>
    <row r="55" spans="1:1" x14ac:dyDescent="0.2">
      <c r="A55" s="68"/>
    </row>
    <row r="56" spans="1:1" x14ac:dyDescent="0.2">
      <c r="A56" s="68"/>
    </row>
    <row r="57" spans="1:1" x14ac:dyDescent="0.2">
      <c r="A57" s="68"/>
    </row>
    <row r="58" spans="1:1" x14ac:dyDescent="0.2">
      <c r="A58" s="68"/>
    </row>
    <row r="59" spans="1:1" x14ac:dyDescent="0.2">
      <c r="A59" s="68"/>
    </row>
    <row r="60" spans="1:1" x14ac:dyDescent="0.2">
      <c r="A60" s="68"/>
    </row>
    <row r="61" spans="1:1" x14ac:dyDescent="0.2">
      <c r="A61" s="68"/>
    </row>
    <row r="62" spans="1:1" x14ac:dyDescent="0.2">
      <c r="A62" s="68"/>
    </row>
    <row r="63" spans="1:1" x14ac:dyDescent="0.2">
      <c r="A63" s="68"/>
    </row>
    <row r="64" spans="1:1" x14ac:dyDescent="0.2">
      <c r="A64" s="68"/>
    </row>
    <row r="65" spans="1:1" x14ac:dyDescent="0.2">
      <c r="A65" s="68"/>
    </row>
    <row r="66" spans="1:1" x14ac:dyDescent="0.2">
      <c r="A66" s="68"/>
    </row>
    <row r="67" spans="1:1" x14ac:dyDescent="0.2">
      <c r="A67" s="68"/>
    </row>
    <row r="68" spans="1:1" x14ac:dyDescent="0.2">
      <c r="A68" s="68"/>
    </row>
    <row r="69" spans="1:1" x14ac:dyDescent="0.2">
      <c r="A69" s="68"/>
    </row>
    <row r="70" spans="1:1" x14ac:dyDescent="0.2">
      <c r="A70" s="68"/>
    </row>
    <row r="71" spans="1:1" x14ac:dyDescent="0.2">
      <c r="A71" s="68"/>
    </row>
    <row r="72" spans="1:1" x14ac:dyDescent="0.2">
      <c r="A72" s="68"/>
    </row>
    <row r="73" spans="1:1" x14ac:dyDescent="0.2">
      <c r="A73" s="68"/>
    </row>
    <row r="74" spans="1:1" x14ac:dyDescent="0.2">
      <c r="A74" s="68"/>
    </row>
    <row r="75" spans="1:1" x14ac:dyDescent="0.2">
      <c r="A75" s="68"/>
    </row>
    <row r="76" spans="1:1" x14ac:dyDescent="0.2">
      <c r="A76" s="68"/>
    </row>
    <row r="77" spans="1:1" x14ac:dyDescent="0.2">
      <c r="A77" s="68"/>
    </row>
    <row r="78" spans="1:1" x14ac:dyDescent="0.2">
      <c r="A78" s="68"/>
    </row>
    <row r="79" spans="1:1" x14ac:dyDescent="0.2">
      <c r="A79" s="68"/>
    </row>
    <row r="80" spans="1:1" x14ac:dyDescent="0.2">
      <c r="A80" s="68"/>
    </row>
    <row r="81" spans="1:1" x14ac:dyDescent="0.2">
      <c r="A81" s="68"/>
    </row>
    <row r="82" spans="1:1" x14ac:dyDescent="0.2">
      <c r="A82" s="68"/>
    </row>
    <row r="83" spans="1:1" x14ac:dyDescent="0.2">
      <c r="A83" s="68"/>
    </row>
    <row r="84" spans="1:1" x14ac:dyDescent="0.2">
      <c r="A84" s="68"/>
    </row>
    <row r="85" spans="1:1" x14ac:dyDescent="0.2">
      <c r="A85" s="68"/>
    </row>
    <row r="86" spans="1:1" x14ac:dyDescent="0.2">
      <c r="A86" s="68"/>
    </row>
    <row r="87" spans="1:1" x14ac:dyDescent="0.2">
      <c r="A87" s="68"/>
    </row>
    <row r="88" spans="1:1" x14ac:dyDescent="0.2">
      <c r="A88" s="68"/>
    </row>
    <row r="89" spans="1:1" x14ac:dyDescent="0.2">
      <c r="A89" s="68"/>
    </row>
    <row r="90" spans="1:1" x14ac:dyDescent="0.2">
      <c r="A90" s="68"/>
    </row>
    <row r="91" spans="1:1" x14ac:dyDescent="0.2">
      <c r="A91" s="68"/>
    </row>
    <row r="92" spans="1:1" x14ac:dyDescent="0.2">
      <c r="A92" s="68"/>
    </row>
    <row r="93" spans="1:1" x14ac:dyDescent="0.2">
      <c r="A93" s="68"/>
    </row>
    <row r="94" spans="1:1" x14ac:dyDescent="0.2">
      <c r="A94" s="68"/>
    </row>
    <row r="95" spans="1:1" x14ac:dyDescent="0.2">
      <c r="A95" s="68"/>
    </row>
    <row r="96" spans="1:1" x14ac:dyDescent="0.2">
      <c r="A96" s="68"/>
    </row>
    <row r="97" spans="1:1" x14ac:dyDescent="0.2">
      <c r="A97" s="68"/>
    </row>
    <row r="98" spans="1:1" x14ac:dyDescent="0.2">
      <c r="A98" s="68"/>
    </row>
    <row r="99" spans="1:1" x14ac:dyDescent="0.2">
      <c r="A99" s="68"/>
    </row>
    <row r="100" spans="1:1" x14ac:dyDescent="0.2">
      <c r="A100" s="68"/>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I49"/>
  <sheetViews>
    <sheetView zoomScaleNormal="100" workbookViewId="0">
      <selection activeCell="A2" sqref="A2"/>
    </sheetView>
  </sheetViews>
  <sheetFormatPr baseColWidth="10" defaultRowHeight="12.75" x14ac:dyDescent="0.2"/>
  <cols>
    <col min="1" max="1" width="19.1640625" customWidth="1"/>
    <col min="2" max="2" width="13.1640625" bestFit="1" customWidth="1"/>
    <col min="3" max="3" width="10.5" bestFit="1" customWidth="1"/>
    <col min="4" max="4" width="13.1640625" bestFit="1" customWidth="1"/>
    <col min="5" max="5" width="10.5" bestFit="1" customWidth="1"/>
    <col min="6" max="6" width="13.1640625" bestFit="1" customWidth="1"/>
    <col min="7" max="7" width="10.5" bestFit="1" customWidth="1"/>
    <col min="8" max="8" width="13.1640625" bestFit="1" customWidth="1"/>
    <col min="9" max="9" width="10.5" bestFit="1" customWidth="1"/>
    <col min="10" max="10" width="13.1640625" bestFit="1" customWidth="1"/>
    <col min="11" max="11" width="10.5" bestFit="1" customWidth="1"/>
    <col min="12" max="12" width="13.1640625" bestFit="1" customWidth="1"/>
    <col min="13" max="13" width="10.5" bestFit="1" customWidth="1"/>
    <col min="14" max="14" width="13.1640625" bestFit="1" customWidth="1"/>
    <col min="15" max="15" width="10.5" bestFit="1" customWidth="1"/>
    <col min="16" max="16" width="13.1640625" bestFit="1" customWidth="1"/>
    <col min="17" max="17" width="10.5" bestFit="1" customWidth="1"/>
    <col min="18" max="18" width="13.1640625" bestFit="1" customWidth="1"/>
    <col min="19" max="19" width="10.5" bestFit="1" customWidth="1"/>
    <col min="20" max="20" width="13.1640625" bestFit="1" customWidth="1"/>
    <col min="21" max="21" width="10.5" bestFit="1" customWidth="1"/>
    <col min="22" max="22" width="13.1640625" bestFit="1" customWidth="1"/>
    <col min="23" max="23" width="10.5" bestFit="1" customWidth="1"/>
    <col min="24" max="24" width="13.1640625" bestFit="1" customWidth="1"/>
    <col min="25" max="25" width="10.5" bestFit="1" customWidth="1"/>
    <col min="26" max="26" width="13.1640625" bestFit="1" customWidth="1"/>
    <col min="27" max="27" width="10.5" bestFit="1" customWidth="1"/>
    <col min="28" max="28" width="13.1640625" bestFit="1" customWidth="1"/>
    <col min="29" max="29" width="10.5" bestFit="1" customWidth="1"/>
    <col min="30" max="30" width="13.1640625" bestFit="1" customWidth="1"/>
    <col min="31" max="31" width="10.5" bestFit="1" customWidth="1"/>
    <col min="32" max="32" width="13.1640625" bestFit="1" customWidth="1"/>
    <col min="33" max="33" width="10.5" bestFit="1" customWidth="1"/>
    <col min="34" max="34" width="13.1640625" bestFit="1" customWidth="1"/>
    <col min="35" max="35" width="10.5" bestFit="1" customWidth="1"/>
  </cols>
  <sheetData>
    <row r="1" spans="1:9" ht="15" x14ac:dyDescent="0.25">
      <c r="A1" s="82" t="s">
        <v>39</v>
      </c>
      <c r="B1" s="82"/>
      <c r="C1" s="82"/>
      <c r="D1" s="82"/>
      <c r="E1" s="82"/>
      <c r="F1" s="82"/>
      <c r="G1" s="82"/>
      <c r="H1" s="82"/>
    </row>
    <row r="3" spans="1:9" x14ac:dyDescent="0.2">
      <c r="A3" s="30" t="s">
        <v>29</v>
      </c>
      <c r="B3" s="29"/>
      <c r="C3" s="29"/>
      <c r="D3" s="29"/>
      <c r="E3" s="29"/>
      <c r="F3" s="29"/>
      <c r="G3" s="29"/>
      <c r="H3" s="29"/>
      <c r="I3" s="29"/>
    </row>
    <row r="4" spans="1:9" x14ac:dyDescent="0.2">
      <c r="A4" s="80"/>
      <c r="B4" s="80"/>
      <c r="C4" s="80"/>
      <c r="D4" s="81"/>
      <c r="E4" s="81"/>
      <c r="F4" s="81"/>
      <c r="G4" s="81"/>
      <c r="H4" s="81"/>
    </row>
    <row r="31" spans="1:10" x14ac:dyDescent="0.2">
      <c r="A31" s="26" t="s">
        <v>36</v>
      </c>
      <c r="B31" s="25"/>
      <c r="C31" s="25"/>
      <c r="D31" s="25"/>
      <c r="E31" s="25"/>
      <c r="J31" s="31"/>
    </row>
    <row r="33" spans="1:35" x14ac:dyDescent="0.2">
      <c r="A33" s="1" t="s">
        <v>37</v>
      </c>
    </row>
    <row r="34" spans="1:35" x14ac:dyDescent="0.2">
      <c r="A34" s="1" t="s">
        <v>34</v>
      </c>
    </row>
    <row r="37" spans="1:35" x14ac:dyDescent="0.2">
      <c r="A37" s="35"/>
      <c r="B37" s="83">
        <v>2005</v>
      </c>
      <c r="C37" s="79"/>
      <c r="D37" s="79">
        <v>2006</v>
      </c>
      <c r="E37" s="79"/>
      <c r="F37" s="79">
        <v>2007</v>
      </c>
      <c r="G37" s="79"/>
      <c r="H37" s="79">
        <v>2008</v>
      </c>
      <c r="I37" s="79"/>
      <c r="J37" s="79">
        <v>2009</v>
      </c>
      <c r="K37" s="79"/>
      <c r="L37" s="79">
        <v>2010</v>
      </c>
      <c r="M37" s="79"/>
      <c r="N37" s="79">
        <v>2011</v>
      </c>
      <c r="O37" s="79"/>
      <c r="P37" s="79">
        <v>2012</v>
      </c>
      <c r="Q37" s="79"/>
      <c r="R37" s="79">
        <v>2013</v>
      </c>
      <c r="S37" s="79"/>
      <c r="T37" s="79">
        <v>2014</v>
      </c>
      <c r="U37" s="79"/>
      <c r="V37" s="79">
        <v>2015</v>
      </c>
      <c r="W37" s="79"/>
      <c r="X37" s="79">
        <v>2016</v>
      </c>
      <c r="Y37" s="79"/>
      <c r="Z37" s="79">
        <v>2017</v>
      </c>
      <c r="AA37" s="79"/>
      <c r="AB37" s="79">
        <v>2018</v>
      </c>
      <c r="AC37" s="79"/>
      <c r="AD37" s="79">
        <v>2019</v>
      </c>
      <c r="AE37" s="79"/>
      <c r="AF37" s="79">
        <v>2020</v>
      </c>
      <c r="AG37" s="79"/>
      <c r="AH37" s="79">
        <v>2021</v>
      </c>
      <c r="AI37" s="79"/>
    </row>
    <row r="38" spans="1:35" s="23" customFormat="1" ht="22.5" x14ac:dyDescent="0.2">
      <c r="A38" s="39"/>
      <c r="B38" s="40" t="s">
        <v>28</v>
      </c>
      <c r="C38" s="40" t="s">
        <v>2</v>
      </c>
      <c r="D38" s="40" t="s">
        <v>28</v>
      </c>
      <c r="E38" s="40" t="s">
        <v>2</v>
      </c>
      <c r="F38" s="40" t="s">
        <v>28</v>
      </c>
      <c r="G38" s="40" t="s">
        <v>2</v>
      </c>
      <c r="H38" s="40" t="s">
        <v>28</v>
      </c>
      <c r="I38" s="40" t="s">
        <v>2</v>
      </c>
      <c r="J38" s="40" t="s">
        <v>28</v>
      </c>
      <c r="K38" s="40" t="s">
        <v>2</v>
      </c>
      <c r="L38" s="40" t="s">
        <v>28</v>
      </c>
      <c r="M38" s="40" t="s">
        <v>2</v>
      </c>
      <c r="N38" s="40" t="s">
        <v>28</v>
      </c>
      <c r="O38" s="40" t="s">
        <v>2</v>
      </c>
      <c r="P38" s="40" t="s">
        <v>28</v>
      </c>
      <c r="Q38" s="40" t="s">
        <v>2</v>
      </c>
      <c r="R38" s="40" t="s">
        <v>28</v>
      </c>
      <c r="S38" s="40" t="s">
        <v>2</v>
      </c>
      <c r="T38" s="40" t="s">
        <v>28</v>
      </c>
      <c r="U38" s="40" t="s">
        <v>2</v>
      </c>
      <c r="V38" s="40" t="s">
        <v>28</v>
      </c>
      <c r="W38" s="40" t="s">
        <v>2</v>
      </c>
      <c r="X38" s="40" t="s">
        <v>28</v>
      </c>
      <c r="Y38" s="40" t="s">
        <v>2</v>
      </c>
      <c r="Z38" s="40" t="s">
        <v>28</v>
      </c>
      <c r="AA38" s="40" t="s">
        <v>2</v>
      </c>
      <c r="AB38" s="40" t="s">
        <v>28</v>
      </c>
      <c r="AC38" s="40" t="s">
        <v>2</v>
      </c>
      <c r="AD38" s="40" t="s">
        <v>28</v>
      </c>
      <c r="AE38" s="40" t="s">
        <v>2</v>
      </c>
      <c r="AF38" s="40" t="s">
        <v>28</v>
      </c>
      <c r="AG38" s="40" t="s">
        <v>2</v>
      </c>
      <c r="AH38" s="40" t="s">
        <v>28</v>
      </c>
      <c r="AI38" s="40" t="s">
        <v>2</v>
      </c>
    </row>
    <row r="39" spans="1:35" x14ac:dyDescent="0.2">
      <c r="A39" s="1" t="s">
        <v>2</v>
      </c>
      <c r="B39" s="50">
        <f>SUM(B40:B42)</f>
        <v>60983</v>
      </c>
      <c r="C39" s="50">
        <f t="shared" ref="C39:M39" si="0">SUM(C40:C42)</f>
        <v>239969</v>
      </c>
      <c r="D39" s="50">
        <f t="shared" si="0"/>
        <v>64669</v>
      </c>
      <c r="E39" s="50">
        <f t="shared" si="0"/>
        <v>237722</v>
      </c>
      <c r="F39" s="50">
        <f t="shared" si="0"/>
        <v>66726</v>
      </c>
      <c r="G39" s="50">
        <f t="shared" si="0"/>
        <v>232967</v>
      </c>
      <c r="H39" s="50">
        <f t="shared" si="0"/>
        <v>68883</v>
      </c>
      <c r="I39" s="50">
        <f t="shared" si="0"/>
        <v>227498</v>
      </c>
      <c r="J39" s="50">
        <f t="shared" si="0"/>
        <v>72736</v>
      </c>
      <c r="K39" s="50">
        <f t="shared" si="0"/>
        <v>221197</v>
      </c>
      <c r="L39" s="50">
        <f t="shared" si="0"/>
        <v>81701</v>
      </c>
      <c r="M39" s="50">
        <f t="shared" si="0"/>
        <v>224318</v>
      </c>
      <c r="N39" s="50">
        <f t="shared" ref="N39:AG39" si="1">N41+N42</f>
        <v>85819</v>
      </c>
      <c r="O39" s="50">
        <f t="shared" si="1"/>
        <v>222988</v>
      </c>
      <c r="P39" s="50">
        <f t="shared" si="1"/>
        <v>89522</v>
      </c>
      <c r="Q39" s="50">
        <f t="shared" si="1"/>
        <v>221469</v>
      </c>
      <c r="R39" s="50">
        <f t="shared" si="1"/>
        <v>95636</v>
      </c>
      <c r="S39" s="50">
        <f t="shared" si="1"/>
        <v>219546</v>
      </c>
      <c r="T39" s="50">
        <f t="shared" si="1"/>
        <v>102269</v>
      </c>
      <c r="U39" s="50">
        <f t="shared" si="1"/>
        <v>219645</v>
      </c>
      <c r="V39" s="50">
        <f t="shared" si="1"/>
        <v>108955</v>
      </c>
      <c r="W39" s="50">
        <f t="shared" si="1"/>
        <v>221059</v>
      </c>
      <c r="X39" s="50">
        <f t="shared" si="1"/>
        <v>112568</v>
      </c>
      <c r="Y39" s="50">
        <f t="shared" si="1"/>
        <v>218883</v>
      </c>
      <c r="Z39" s="50">
        <f t="shared" si="1"/>
        <v>115268</v>
      </c>
      <c r="AA39" s="50">
        <f t="shared" si="1"/>
        <v>213510</v>
      </c>
      <c r="AB39" s="50">
        <f t="shared" si="1"/>
        <v>123832</v>
      </c>
      <c r="AC39" s="50">
        <f t="shared" si="1"/>
        <v>213297</v>
      </c>
      <c r="AD39" s="50">
        <f t="shared" si="1"/>
        <v>132922</v>
      </c>
      <c r="AE39" s="50">
        <f t="shared" si="1"/>
        <v>216912</v>
      </c>
      <c r="AF39" s="50">
        <f t="shared" si="1"/>
        <v>136421</v>
      </c>
      <c r="AG39" s="50">
        <f t="shared" si="1"/>
        <v>211303</v>
      </c>
      <c r="AH39" s="50">
        <f>AH41+AH42</f>
        <v>145781</v>
      </c>
      <c r="AI39" s="50">
        <f>AI41+AI42</f>
        <v>212433</v>
      </c>
    </row>
    <row r="40" spans="1:35" x14ac:dyDescent="0.2">
      <c r="A40" s="1" t="s">
        <v>20</v>
      </c>
      <c r="B40" s="50">
        <v>55420</v>
      </c>
      <c r="C40" s="50">
        <v>199000</v>
      </c>
      <c r="D40" s="50">
        <v>57993</v>
      </c>
      <c r="E40" s="50">
        <v>194280</v>
      </c>
      <c r="F40" s="50">
        <v>59313</v>
      </c>
      <c r="G40" s="50">
        <v>188152</v>
      </c>
      <c r="H40" s="50">
        <v>42170</v>
      </c>
      <c r="I40" s="50">
        <v>125537</v>
      </c>
      <c r="J40" s="50">
        <v>10818</v>
      </c>
      <c r="K40" s="50">
        <v>27166</v>
      </c>
      <c r="L40" s="50">
        <v>11037</v>
      </c>
      <c r="M40" s="50">
        <v>25113</v>
      </c>
      <c r="N40" s="50"/>
      <c r="O40" s="50"/>
      <c r="P40" s="50"/>
      <c r="Q40" s="50"/>
      <c r="R40" s="50"/>
      <c r="S40" s="50"/>
      <c r="T40" s="50"/>
      <c r="U40" s="50"/>
      <c r="V40" s="50"/>
      <c r="W40" s="50"/>
      <c r="X40" s="50"/>
      <c r="Y40" s="50"/>
      <c r="Z40" s="50"/>
      <c r="AA40" s="50"/>
      <c r="AB40" s="50"/>
      <c r="AC40" s="50"/>
      <c r="AD40" s="50"/>
      <c r="AE40" s="50"/>
      <c r="AF40" s="50"/>
      <c r="AG40" s="50"/>
      <c r="AH40" s="50"/>
      <c r="AI40" s="50"/>
    </row>
    <row r="41" spans="1:35" x14ac:dyDescent="0.2">
      <c r="A41" s="1" t="s">
        <v>21</v>
      </c>
      <c r="B41" s="50">
        <v>614</v>
      </c>
      <c r="C41" s="50">
        <v>2273</v>
      </c>
      <c r="D41" s="50">
        <v>1136</v>
      </c>
      <c r="E41" s="50">
        <v>3959</v>
      </c>
      <c r="F41" s="50">
        <v>1520</v>
      </c>
      <c r="G41" s="50">
        <v>4847</v>
      </c>
      <c r="H41" s="50">
        <v>20165</v>
      </c>
      <c r="I41" s="50">
        <v>59672</v>
      </c>
      <c r="J41" s="50">
        <v>52967</v>
      </c>
      <c r="K41" s="50">
        <v>142670</v>
      </c>
      <c r="L41" s="50">
        <v>61248</v>
      </c>
      <c r="M41" s="50">
        <v>147386</v>
      </c>
      <c r="N41" s="50">
        <v>75502</v>
      </c>
      <c r="O41" s="50">
        <v>170614</v>
      </c>
      <c r="P41" s="50">
        <v>78979</v>
      </c>
      <c r="Q41" s="50">
        <v>169526</v>
      </c>
      <c r="R41" s="50">
        <v>84065</v>
      </c>
      <c r="S41" s="50">
        <v>168301</v>
      </c>
      <c r="T41" s="50">
        <v>89928</v>
      </c>
      <c r="U41" s="50">
        <v>168801</v>
      </c>
      <c r="V41" s="50">
        <v>95652</v>
      </c>
      <c r="W41" s="50">
        <v>169558</v>
      </c>
      <c r="X41" s="50">
        <v>98269</v>
      </c>
      <c r="Y41" s="50">
        <v>168147</v>
      </c>
      <c r="Z41" s="50">
        <v>101121</v>
      </c>
      <c r="AA41" s="50">
        <v>164542</v>
      </c>
      <c r="AB41" s="50">
        <v>107881</v>
      </c>
      <c r="AC41" s="50">
        <v>164768</v>
      </c>
      <c r="AD41" s="50">
        <v>114597</v>
      </c>
      <c r="AE41" s="50">
        <v>166570</v>
      </c>
      <c r="AF41" s="50">
        <v>116061</v>
      </c>
      <c r="AG41" s="50">
        <v>162740</v>
      </c>
      <c r="AH41" s="50">
        <v>122288</v>
      </c>
      <c r="AI41" s="50">
        <v>163804</v>
      </c>
    </row>
    <row r="42" spans="1:35" ht="13.5" thickBot="1" x14ac:dyDescent="0.25">
      <c r="A42" s="38" t="s">
        <v>22</v>
      </c>
      <c r="B42" s="51">
        <v>4949</v>
      </c>
      <c r="C42" s="51">
        <v>38696</v>
      </c>
      <c r="D42" s="51">
        <v>5540</v>
      </c>
      <c r="E42" s="51">
        <v>39483</v>
      </c>
      <c r="F42" s="51">
        <v>5893</v>
      </c>
      <c r="G42" s="51">
        <v>39968</v>
      </c>
      <c r="H42" s="51">
        <v>6548</v>
      </c>
      <c r="I42" s="51">
        <v>42289</v>
      </c>
      <c r="J42" s="51">
        <v>8951</v>
      </c>
      <c r="K42" s="51">
        <v>51361</v>
      </c>
      <c r="L42" s="51">
        <v>9416</v>
      </c>
      <c r="M42" s="51">
        <v>51819</v>
      </c>
      <c r="N42" s="51">
        <v>10317</v>
      </c>
      <c r="O42" s="51">
        <v>52374</v>
      </c>
      <c r="P42" s="51">
        <v>10543</v>
      </c>
      <c r="Q42" s="51">
        <v>51943</v>
      </c>
      <c r="R42" s="51">
        <v>11571</v>
      </c>
      <c r="S42" s="51">
        <v>51245</v>
      </c>
      <c r="T42" s="51">
        <v>12341</v>
      </c>
      <c r="U42" s="51">
        <v>50844</v>
      </c>
      <c r="V42" s="51">
        <v>13303</v>
      </c>
      <c r="W42" s="51">
        <v>51501</v>
      </c>
      <c r="X42" s="51">
        <v>14299</v>
      </c>
      <c r="Y42" s="51">
        <v>50736</v>
      </c>
      <c r="Z42" s="51">
        <v>14147</v>
      </c>
      <c r="AA42" s="51">
        <v>48968</v>
      </c>
      <c r="AB42" s="51">
        <v>15951</v>
      </c>
      <c r="AC42" s="51">
        <v>48529</v>
      </c>
      <c r="AD42" s="51">
        <v>18325</v>
      </c>
      <c r="AE42" s="51">
        <v>50342</v>
      </c>
      <c r="AF42" s="51">
        <v>20360</v>
      </c>
      <c r="AG42" s="51">
        <v>48563</v>
      </c>
      <c r="AH42" s="51">
        <v>23493</v>
      </c>
      <c r="AI42" s="51">
        <v>48629</v>
      </c>
    </row>
    <row r="43" spans="1:35"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35" x14ac:dyDescent="0.2">
      <c r="A44" s="42" t="s">
        <v>32</v>
      </c>
      <c r="B44" s="41">
        <v>2005</v>
      </c>
      <c r="C44" s="41">
        <v>2006</v>
      </c>
      <c r="D44" s="41">
        <v>2007</v>
      </c>
      <c r="E44" s="41">
        <v>2008</v>
      </c>
      <c r="F44" s="41">
        <v>2009</v>
      </c>
      <c r="G44" s="41">
        <v>2010</v>
      </c>
      <c r="H44" s="41">
        <v>2011</v>
      </c>
      <c r="I44" s="41">
        <v>2012</v>
      </c>
      <c r="J44" s="41">
        <v>2013</v>
      </c>
      <c r="K44" s="41">
        <v>2014</v>
      </c>
      <c r="L44" s="41">
        <v>2015</v>
      </c>
      <c r="M44" s="41">
        <v>2016</v>
      </c>
      <c r="N44" s="41">
        <v>2017</v>
      </c>
      <c r="O44" s="41">
        <v>2018</v>
      </c>
      <c r="P44" s="41">
        <v>2019</v>
      </c>
      <c r="Q44" s="41">
        <v>2020</v>
      </c>
      <c r="R44" s="41">
        <v>2021</v>
      </c>
      <c r="S44" s="1"/>
      <c r="T44" s="1"/>
      <c r="U44" s="1"/>
      <c r="V44" s="1"/>
      <c r="W44" s="1"/>
      <c r="X44" s="1"/>
      <c r="Y44" s="1"/>
      <c r="Z44" s="1"/>
      <c r="AA44" s="1"/>
      <c r="AB44" s="1"/>
      <c r="AC44" s="1"/>
    </row>
    <row r="45" spans="1:35" x14ac:dyDescent="0.2">
      <c r="A45" s="36" t="s">
        <v>24</v>
      </c>
      <c r="B45" s="43">
        <f>(B39/C39)*100</f>
        <v>25.412865828502852</v>
      </c>
      <c r="C45" s="43">
        <f>(D39/E39)*100</f>
        <v>27.203624401611965</v>
      </c>
      <c r="D45" s="43">
        <f>(F39/G39)*100</f>
        <v>28.641824807805399</v>
      </c>
      <c r="E45" s="43">
        <f>(H39/I39)*100</f>
        <v>30.278507942926968</v>
      </c>
      <c r="F45" s="43">
        <f>(J39/K39)*100</f>
        <v>32.882905283525545</v>
      </c>
      <c r="G45" s="43">
        <f>(L39/M39)*100</f>
        <v>36.421954546670356</v>
      </c>
      <c r="H45" s="43">
        <f>(N39/O39)*100</f>
        <v>38.485927493856167</v>
      </c>
      <c r="I45" s="43">
        <f>(P39/Q39)*100</f>
        <v>40.421910064162482</v>
      </c>
      <c r="J45" s="43">
        <f>(R39/S39)*100</f>
        <v>43.560802747487998</v>
      </c>
      <c r="K45" s="43">
        <f>(T39/U39)*100</f>
        <v>46.561041680894171</v>
      </c>
      <c r="L45" s="43">
        <f>(V39/W39)*100</f>
        <v>49.287746710154302</v>
      </c>
      <c r="M45" s="43">
        <f>(X39/Y39)*100</f>
        <v>51.428388682538163</v>
      </c>
      <c r="N45" s="43">
        <f>(Z39/AA39)*100</f>
        <v>53.98716687742963</v>
      </c>
      <c r="O45" s="43">
        <f>(AB39/AC39)*100</f>
        <v>58.056137685949636</v>
      </c>
      <c r="P45" s="43">
        <f>(AD39/AE39)*100</f>
        <v>61.279228442870838</v>
      </c>
      <c r="Q45" s="43">
        <f>(AF39/AG39)*100</f>
        <v>64.561790414712519</v>
      </c>
      <c r="R45" s="43">
        <f>(AH39/AI39)*100</f>
        <v>68.624460418108299</v>
      </c>
      <c r="S45" s="1"/>
      <c r="T45" s="1"/>
      <c r="U45" s="1"/>
      <c r="V45" s="1"/>
      <c r="W45" s="1"/>
      <c r="X45" s="1"/>
      <c r="Y45" s="1"/>
      <c r="Z45" s="1"/>
      <c r="AA45" s="1"/>
      <c r="AB45" s="1"/>
      <c r="AC45" s="1"/>
    </row>
    <row r="46" spans="1:35" x14ac:dyDescent="0.2">
      <c r="A46" s="1" t="s">
        <v>20</v>
      </c>
      <c r="B46" s="43">
        <f>(B40/C40)*100</f>
        <v>27.849246231155778</v>
      </c>
      <c r="C46" s="43">
        <f>(D40/E40)*100</f>
        <v>29.850216182828909</v>
      </c>
      <c r="D46" s="43">
        <f>(F40/G40)*100</f>
        <v>31.523980611420555</v>
      </c>
      <c r="E46" s="43">
        <f>(H40/I40)*100</f>
        <v>33.591690099333263</v>
      </c>
      <c r="F46" s="43">
        <f>(J40/K40)*100</f>
        <v>39.821836118677759</v>
      </c>
      <c r="G46" s="43">
        <f>(L40/M40)*100</f>
        <v>43.949348942778641</v>
      </c>
      <c r="H46" s="43"/>
      <c r="I46" s="43"/>
      <c r="J46" s="43"/>
      <c r="K46" s="43"/>
      <c r="L46" s="43"/>
      <c r="M46" s="43"/>
      <c r="N46" s="43"/>
      <c r="O46" s="43"/>
      <c r="P46" s="43"/>
      <c r="Q46" s="43"/>
      <c r="R46" s="43"/>
      <c r="S46" s="1"/>
      <c r="T46" s="1"/>
      <c r="U46" s="1"/>
      <c r="V46" s="1"/>
      <c r="W46" s="1"/>
      <c r="X46" s="1"/>
      <c r="Y46" s="1"/>
      <c r="Z46" s="1"/>
      <c r="AA46" s="1"/>
      <c r="AB46" s="1"/>
      <c r="AC46" s="1"/>
      <c r="AH46" s="52"/>
    </row>
    <row r="47" spans="1:35" x14ac:dyDescent="0.2">
      <c r="A47" s="1" t="s">
        <v>23</v>
      </c>
      <c r="B47" s="43">
        <f>(B41/C41)*100</f>
        <v>27.012758468983723</v>
      </c>
      <c r="C47" s="43">
        <f>(D41/E41)*100</f>
        <v>28.694114675423087</v>
      </c>
      <c r="D47" s="43">
        <f>(F41/G41)*100</f>
        <v>31.359603878687846</v>
      </c>
      <c r="E47" s="43">
        <f>(H41/I41)*100</f>
        <v>33.793068775975335</v>
      </c>
      <c r="F47" s="43">
        <f>(J41/K41)*100</f>
        <v>37.12553445012967</v>
      </c>
      <c r="G47" s="43">
        <f>(L41/M41)*100</f>
        <v>41.556185797836967</v>
      </c>
      <c r="H47" s="43">
        <f>(N41/O41)*100</f>
        <v>44.25310935796594</v>
      </c>
      <c r="I47" s="43">
        <f>(P41/Q41)*100</f>
        <v>46.58813397354978</v>
      </c>
      <c r="J47" s="43">
        <f>(R41/S41)*100</f>
        <v>49.949198162815435</v>
      </c>
      <c r="K47" s="43">
        <f>(T41/U41)*100</f>
        <v>53.274565908969727</v>
      </c>
      <c r="L47" s="43">
        <f>(V41/W41)*100</f>
        <v>56.412554995930599</v>
      </c>
      <c r="M47" s="43">
        <f>(X41/Y41)*100</f>
        <v>58.442315355016738</v>
      </c>
      <c r="N47" s="43">
        <f>(Z41/AA41)*100</f>
        <v>61.456041618553314</v>
      </c>
      <c r="O47" s="43">
        <f>(AB41/AC41)*100</f>
        <v>65.474485336958637</v>
      </c>
      <c r="P47" s="43">
        <f>(AD41/AE41)*100</f>
        <v>68.798102899681808</v>
      </c>
      <c r="Q47" s="43">
        <f>(AF41/AG41)*100</f>
        <v>71.316824382450534</v>
      </c>
      <c r="R47" s="43">
        <f>(AH41/AI41)*100</f>
        <v>74.655075578129953</v>
      </c>
      <c r="S47" s="1"/>
      <c r="T47" s="1"/>
      <c r="U47" s="1"/>
      <c r="V47" s="1"/>
      <c r="W47" s="1"/>
      <c r="X47" s="1"/>
      <c r="Y47" s="1"/>
      <c r="Z47" s="1"/>
      <c r="AA47" s="1"/>
      <c r="AB47" s="1"/>
      <c r="AC47" s="1"/>
    </row>
    <row r="48" spans="1:35" ht="13.5" thickBot="1" x14ac:dyDescent="0.25">
      <c r="A48" s="38" t="s">
        <v>22</v>
      </c>
      <c r="B48" s="44">
        <f>(B42/C42)*100</f>
        <v>12.789435600578871</v>
      </c>
      <c r="C48" s="44">
        <f>(D42/E42)*100</f>
        <v>14.031355266823697</v>
      </c>
      <c r="D48" s="44">
        <f>(F42/G42)*100</f>
        <v>14.744295436349079</v>
      </c>
      <c r="E48" s="44">
        <f>(H42/I42)*100</f>
        <v>15.483931991770911</v>
      </c>
      <c r="F48" s="44">
        <f>(J42/K42)*100</f>
        <v>17.427620178734838</v>
      </c>
      <c r="G48" s="44">
        <f>(L42/M42)*100</f>
        <v>18.170941160578167</v>
      </c>
      <c r="H48" s="44">
        <f>(N42/O42)*100</f>
        <v>19.698705464543476</v>
      </c>
      <c r="I48" s="44">
        <f>(P42/Q42)*100</f>
        <v>20.29724890745625</v>
      </c>
      <c r="J48" s="44">
        <f>(R42/S42)*100</f>
        <v>22.579763879402869</v>
      </c>
      <c r="K48" s="44">
        <f>(T42/U42)*100</f>
        <v>24.272283848635041</v>
      </c>
      <c r="L48" s="44">
        <f>(V42/W42)*100</f>
        <v>25.830566396768994</v>
      </c>
      <c r="M48" s="44">
        <f>(X42/Y42)*100</f>
        <v>28.183144118574582</v>
      </c>
      <c r="N48" s="44">
        <f>(Z42/AA42)*100</f>
        <v>28.890295703316454</v>
      </c>
      <c r="O48" s="44">
        <f>(AB42/AC42)*100</f>
        <v>32.869006161264394</v>
      </c>
      <c r="P48" s="44">
        <f>(AD42/AE42)*100</f>
        <v>36.401017043422982</v>
      </c>
      <c r="Q48" s="44">
        <f>(AF42/AG42)*100</f>
        <v>41.924922265922618</v>
      </c>
      <c r="R48" s="44">
        <f>(AH42/AI42)*100</f>
        <v>48.31067881305394</v>
      </c>
      <c r="S48" s="1"/>
      <c r="T48" s="1"/>
      <c r="U48" s="1"/>
      <c r="V48" s="1"/>
      <c r="W48" s="1"/>
      <c r="X48" s="1"/>
      <c r="Y48" s="1"/>
      <c r="Z48" s="1"/>
      <c r="AA48" s="1"/>
      <c r="AB48" s="1"/>
      <c r="AC48" s="1"/>
    </row>
    <row r="49" spans="1:29" x14ac:dyDescent="0.2">
      <c r="A49" s="1"/>
      <c r="B49" s="37"/>
      <c r="C49" s="37"/>
      <c r="D49" s="37"/>
      <c r="E49" s="37"/>
      <c r="F49" s="37"/>
      <c r="G49" s="37"/>
      <c r="H49" s="37"/>
      <c r="I49" s="37"/>
      <c r="J49" s="1"/>
      <c r="K49" s="1"/>
      <c r="L49" s="1"/>
      <c r="M49" s="1"/>
      <c r="N49" s="1"/>
      <c r="O49" s="1"/>
      <c r="P49" s="1"/>
      <c r="Q49" s="1"/>
      <c r="R49" s="1"/>
      <c r="S49" s="1"/>
      <c r="T49" s="1"/>
      <c r="U49" s="1"/>
      <c r="V49" s="1"/>
      <c r="W49" s="1"/>
      <c r="X49" s="1"/>
      <c r="Y49" s="1"/>
      <c r="Z49" s="1"/>
      <c r="AA49" s="1"/>
      <c r="AB49" s="1"/>
      <c r="AC49" s="1"/>
    </row>
  </sheetData>
  <mergeCells count="19">
    <mergeCell ref="P37:Q37"/>
    <mergeCell ref="R37:S37"/>
    <mergeCell ref="AD37:AE37"/>
    <mergeCell ref="AH37:AI37"/>
    <mergeCell ref="AB37:AC37"/>
    <mergeCell ref="T37:U37"/>
    <mergeCell ref="V37:W37"/>
    <mergeCell ref="AF37:AG37"/>
    <mergeCell ref="X37:Y37"/>
    <mergeCell ref="Z37:AA37"/>
    <mergeCell ref="J37:K37"/>
    <mergeCell ref="L37:M37"/>
    <mergeCell ref="N37:O37"/>
    <mergeCell ref="A4:H4"/>
    <mergeCell ref="A1:H1"/>
    <mergeCell ref="B37:C37"/>
    <mergeCell ref="D37:E37"/>
    <mergeCell ref="F37:G37"/>
    <mergeCell ref="H37:I37"/>
  </mergeCells>
  <phoneticPr fontId="10" type="noConversion"/>
  <pageMargins left="0.19685039370078741" right="0.19685039370078741" top="0.98425196850393704" bottom="0.98425196850393704" header="0.51181102362204722" footer="0.51181102362204722"/>
  <pageSetup paperSize="9" scale="51"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N39"/>
  <sheetViews>
    <sheetView topLeftCell="A19" zoomScaleNormal="100" workbookViewId="0">
      <selection activeCell="A2" sqref="A2"/>
    </sheetView>
  </sheetViews>
  <sheetFormatPr baseColWidth="10" defaultRowHeight="11.25" x14ac:dyDescent="0.2"/>
  <cols>
    <col min="1" max="1" width="35.33203125" style="1" customWidth="1"/>
    <col min="2" max="2" width="13.83203125" style="1" customWidth="1"/>
    <col min="3" max="8" width="9.83203125" style="1" customWidth="1"/>
    <col min="9" max="10" width="9.1640625" style="1" customWidth="1"/>
    <col min="11" max="16384" width="12" style="1"/>
  </cols>
  <sheetData>
    <row r="1" spans="1:14" ht="15" x14ac:dyDescent="0.25">
      <c r="A1" s="82" t="s">
        <v>39</v>
      </c>
      <c r="B1" s="82"/>
      <c r="C1" s="82"/>
      <c r="D1" s="82"/>
      <c r="E1" s="82"/>
      <c r="F1" s="82"/>
      <c r="G1" s="82"/>
      <c r="H1" s="45"/>
    </row>
    <row r="3" spans="1:14" ht="12.75" x14ac:dyDescent="0.2">
      <c r="A3" s="30" t="s">
        <v>33</v>
      </c>
      <c r="B3" s="46"/>
      <c r="C3" s="46"/>
      <c r="D3" s="46"/>
      <c r="E3" s="46"/>
      <c r="F3" s="46"/>
      <c r="G3" s="46"/>
      <c r="H3" s="46"/>
    </row>
    <row r="4" spans="1:14" x14ac:dyDescent="0.2">
      <c r="A4" s="80"/>
      <c r="B4" s="80"/>
    </row>
    <row r="5" spans="1:14" s="16" customFormat="1" ht="39" customHeight="1" x14ac:dyDescent="0.2">
      <c r="A5" s="87"/>
      <c r="B5" s="88"/>
      <c r="C5" s="90" t="s">
        <v>0</v>
      </c>
      <c r="D5" s="91"/>
      <c r="E5" s="92"/>
      <c r="F5" s="93" t="s">
        <v>31</v>
      </c>
      <c r="G5" s="94"/>
      <c r="H5" s="95"/>
      <c r="I5" s="84" t="s">
        <v>24</v>
      </c>
      <c r="J5" s="84"/>
    </row>
    <row r="6" spans="1:14" ht="20.25" customHeight="1" x14ac:dyDescent="0.2">
      <c r="A6" s="87"/>
      <c r="B6" s="88"/>
      <c r="C6" s="22" t="s">
        <v>1</v>
      </c>
      <c r="D6" s="47" t="s">
        <v>30</v>
      </c>
      <c r="E6" s="22" t="s">
        <v>14</v>
      </c>
      <c r="F6" s="22" t="s">
        <v>1</v>
      </c>
      <c r="G6" s="47" t="s">
        <v>30</v>
      </c>
      <c r="H6" s="22" t="s">
        <v>14</v>
      </c>
      <c r="I6" s="22" t="s">
        <v>1</v>
      </c>
      <c r="J6" s="22" t="s">
        <v>14</v>
      </c>
    </row>
    <row r="7" spans="1:14" s="3" customFormat="1" ht="15" customHeight="1" x14ac:dyDescent="0.2">
      <c r="A7" s="85" t="s">
        <v>13</v>
      </c>
      <c r="B7" s="17" t="s">
        <v>9</v>
      </c>
      <c r="C7" s="19">
        <v>306</v>
      </c>
      <c r="D7" s="19">
        <v>125</v>
      </c>
      <c r="E7" s="57">
        <f>(D7/D10)*100</f>
        <v>17.458100558659218</v>
      </c>
      <c r="F7" s="20">
        <v>131</v>
      </c>
      <c r="G7" s="19">
        <v>69</v>
      </c>
      <c r="H7" s="57">
        <f>(G7/G10)*100</f>
        <v>18.904109589041095</v>
      </c>
      <c r="I7" s="18">
        <v>437</v>
      </c>
      <c r="J7" s="21">
        <v>18.6513017498933</v>
      </c>
      <c r="K7" s="59"/>
    </row>
    <row r="8" spans="1:14" s="3" customFormat="1" ht="15" customHeight="1" x14ac:dyDescent="0.2">
      <c r="A8" s="86"/>
      <c r="B8" s="3" t="s">
        <v>10</v>
      </c>
      <c r="C8" s="5">
        <v>566</v>
      </c>
      <c r="D8" s="5">
        <v>212</v>
      </c>
      <c r="E8" s="57">
        <f>(D8/D10)*100</f>
        <v>29.608938547486037</v>
      </c>
      <c r="F8" s="6">
        <v>167</v>
      </c>
      <c r="G8" s="5">
        <v>111</v>
      </c>
      <c r="H8" s="57">
        <f>(G8/G10)*100</f>
        <v>30.410958904109592</v>
      </c>
      <c r="I8" s="4">
        <v>733</v>
      </c>
      <c r="J8" s="21">
        <v>31.284677763551006</v>
      </c>
      <c r="K8" s="32"/>
    </row>
    <row r="9" spans="1:14" s="3" customFormat="1" ht="15" customHeight="1" x14ac:dyDescent="0.2">
      <c r="A9" s="86"/>
      <c r="B9" s="3" t="s">
        <v>11</v>
      </c>
      <c r="C9" s="5">
        <v>899</v>
      </c>
      <c r="D9" s="5">
        <v>379</v>
      </c>
      <c r="E9" s="57">
        <f>(D9/D10)*100</f>
        <v>52.932960893854755</v>
      </c>
      <c r="F9" s="6">
        <v>274</v>
      </c>
      <c r="G9" s="5">
        <v>185</v>
      </c>
      <c r="H9" s="57">
        <f>(G9/G10)*100</f>
        <v>50.684931506849317</v>
      </c>
      <c r="I9" s="4">
        <v>1173</v>
      </c>
      <c r="J9" s="21">
        <v>50.064020486555691</v>
      </c>
      <c r="K9" s="32"/>
    </row>
    <row r="10" spans="1:14" s="3" customFormat="1" ht="15" customHeight="1" x14ac:dyDescent="0.2">
      <c r="A10" s="86"/>
      <c r="B10" s="7" t="s">
        <v>2</v>
      </c>
      <c r="C10" s="9">
        <v>1771</v>
      </c>
      <c r="D10" s="9">
        <v>716</v>
      </c>
      <c r="E10" s="9"/>
      <c r="F10" s="10">
        <v>572</v>
      </c>
      <c r="G10" s="9">
        <v>365</v>
      </c>
      <c r="H10" s="9"/>
      <c r="I10" s="8">
        <v>2343</v>
      </c>
      <c r="J10" s="11">
        <v>100</v>
      </c>
      <c r="K10" s="32"/>
      <c r="L10" s="32"/>
      <c r="M10" s="32"/>
      <c r="N10" s="55"/>
    </row>
    <row r="11" spans="1:14" s="3" customFormat="1" ht="15" customHeight="1" x14ac:dyDescent="0.2">
      <c r="A11" s="89" t="s">
        <v>18</v>
      </c>
      <c r="B11" s="17" t="s">
        <v>3</v>
      </c>
      <c r="C11" s="19">
        <v>19155</v>
      </c>
      <c r="D11" s="19">
        <v>6694</v>
      </c>
      <c r="E11" s="57">
        <f>(D11/D14)*100</f>
        <v>43.444963655244031</v>
      </c>
      <c r="F11" s="20">
        <v>4121</v>
      </c>
      <c r="G11" s="19">
        <v>2021</v>
      </c>
      <c r="H11" s="57">
        <f>(G11/G14)*100</f>
        <v>51.967086654667007</v>
      </c>
      <c r="I11" s="18">
        <v>23276</v>
      </c>
      <c r="J11" s="21">
        <v>43.231797919762258</v>
      </c>
      <c r="K11" s="32"/>
    </row>
    <row r="12" spans="1:14" s="3" customFormat="1" ht="15" customHeight="1" x14ac:dyDescent="0.2">
      <c r="A12" s="86"/>
      <c r="B12" s="3" t="s">
        <v>4</v>
      </c>
      <c r="C12" s="5">
        <v>19536</v>
      </c>
      <c r="D12" s="5">
        <v>6807</v>
      </c>
      <c r="E12" s="57">
        <f>(D12/D14)*100</f>
        <v>44.178348909657323</v>
      </c>
      <c r="F12" s="6">
        <v>2626</v>
      </c>
      <c r="G12" s="5">
        <v>1254</v>
      </c>
      <c r="H12" s="57">
        <f>(G12/G14)*100</f>
        <v>32.244793005914119</v>
      </c>
      <c r="I12" s="4">
        <v>22162</v>
      </c>
      <c r="J12" s="21">
        <v>41.162704309063891</v>
      </c>
      <c r="K12" s="56"/>
    </row>
    <row r="13" spans="1:14" s="3" customFormat="1" ht="15" customHeight="1" x14ac:dyDescent="0.2">
      <c r="A13" s="86"/>
      <c r="B13" s="3" t="s">
        <v>5</v>
      </c>
      <c r="C13" s="5">
        <v>6953</v>
      </c>
      <c r="D13" s="5">
        <v>1907</v>
      </c>
      <c r="E13" s="57">
        <f>(D13/D14)*100</f>
        <v>12.376687435098651</v>
      </c>
      <c r="F13" s="6">
        <v>1449</v>
      </c>
      <c r="G13" s="5">
        <v>614</v>
      </c>
      <c r="H13" s="57">
        <f>(G13/G14)*100</f>
        <v>15.788120339418873</v>
      </c>
      <c r="I13" s="4">
        <v>8402</v>
      </c>
      <c r="J13" s="21">
        <v>15.605497771173848</v>
      </c>
      <c r="K13" s="32"/>
    </row>
    <row r="14" spans="1:14" s="3" customFormat="1" ht="15" customHeight="1" x14ac:dyDescent="0.2">
      <c r="A14" s="86"/>
      <c r="B14" s="7" t="s">
        <v>2</v>
      </c>
      <c r="C14" s="9">
        <v>45644</v>
      </c>
      <c r="D14" s="9">
        <v>15408</v>
      </c>
      <c r="E14" s="9"/>
      <c r="F14" s="10">
        <v>8196</v>
      </c>
      <c r="G14" s="9">
        <v>3889</v>
      </c>
      <c r="H14" s="9"/>
      <c r="I14" s="8">
        <v>53840</v>
      </c>
      <c r="J14" s="11">
        <v>100</v>
      </c>
      <c r="K14" s="32"/>
    </row>
    <row r="15" spans="1:14" s="3" customFormat="1" ht="15" customHeight="1" x14ac:dyDescent="0.2">
      <c r="A15" s="89" t="s">
        <v>19</v>
      </c>
      <c r="B15" s="17" t="s">
        <v>6</v>
      </c>
      <c r="C15" s="19">
        <v>13545</v>
      </c>
      <c r="D15" s="19">
        <v>4856</v>
      </c>
      <c r="E15" s="57">
        <f>(D15/D18)*100</f>
        <v>36.511278195488721</v>
      </c>
      <c r="F15" s="20">
        <v>3099</v>
      </c>
      <c r="G15" s="19">
        <v>1477</v>
      </c>
      <c r="H15" s="57">
        <f>(G15/G18)*100</f>
        <v>43.840902344909466</v>
      </c>
      <c r="I15" s="18">
        <v>16644</v>
      </c>
      <c r="J15" s="21">
        <v>36.009606023236188</v>
      </c>
      <c r="K15" s="32"/>
    </row>
    <row r="16" spans="1:14" s="3" customFormat="1" ht="15" customHeight="1" x14ac:dyDescent="0.2">
      <c r="A16" s="86"/>
      <c r="B16" s="3" t="s">
        <v>7</v>
      </c>
      <c r="C16" s="5">
        <v>17407</v>
      </c>
      <c r="D16" s="5">
        <v>6226</v>
      </c>
      <c r="E16" s="57">
        <f>(D16/D18)*100</f>
        <v>46.81203007518797</v>
      </c>
      <c r="F16" s="6">
        <v>2587</v>
      </c>
      <c r="G16" s="5">
        <v>1188</v>
      </c>
      <c r="H16" s="57">
        <f>(G16/G18)*100</f>
        <v>35.2626892252894</v>
      </c>
      <c r="I16" s="4">
        <v>19994</v>
      </c>
      <c r="J16" s="21">
        <v>43.2573938253175</v>
      </c>
      <c r="K16" s="32"/>
    </row>
    <row r="17" spans="1:14" s="3" customFormat="1" ht="15" customHeight="1" x14ac:dyDescent="0.2">
      <c r="A17" s="86"/>
      <c r="B17" s="3" t="s">
        <v>8</v>
      </c>
      <c r="C17" s="5">
        <v>7975</v>
      </c>
      <c r="D17" s="5">
        <v>2218</v>
      </c>
      <c r="E17" s="57">
        <f>(D17/D18)*100</f>
        <v>16.676691729323309</v>
      </c>
      <c r="F17" s="6">
        <v>1608</v>
      </c>
      <c r="G17" s="5">
        <v>704</v>
      </c>
      <c r="H17" s="57">
        <f>(G17/G18)*100</f>
        <v>20.896408429801127</v>
      </c>
      <c r="I17" s="4">
        <v>9583</v>
      </c>
      <c r="J17" s="21">
        <v>20.733000151446312</v>
      </c>
      <c r="K17" s="32"/>
    </row>
    <row r="18" spans="1:14" s="3" customFormat="1" ht="15" customHeight="1" x14ac:dyDescent="0.2">
      <c r="A18" s="86"/>
      <c r="B18" s="7" t="s">
        <v>2</v>
      </c>
      <c r="C18" s="9">
        <v>38927</v>
      </c>
      <c r="D18" s="9">
        <v>13300</v>
      </c>
      <c r="E18" s="9"/>
      <c r="F18" s="10">
        <v>7294</v>
      </c>
      <c r="G18" s="9">
        <v>3369</v>
      </c>
      <c r="H18" s="9"/>
      <c r="I18" s="8">
        <v>46221</v>
      </c>
      <c r="J18" s="11">
        <v>100</v>
      </c>
      <c r="K18" s="32"/>
    </row>
    <row r="19" spans="1:14" s="3" customFormat="1" ht="15" customHeight="1" x14ac:dyDescent="0.2">
      <c r="A19" s="89" t="s">
        <v>15</v>
      </c>
      <c r="B19" s="17" t="s">
        <v>3</v>
      </c>
      <c r="C19" s="19">
        <v>100006</v>
      </c>
      <c r="D19" s="19">
        <v>38942</v>
      </c>
      <c r="E19" s="57">
        <f>(D19/D22)*100</f>
        <v>71.807637697995602</v>
      </c>
      <c r="F19" s="20">
        <v>22423</v>
      </c>
      <c r="G19" s="19">
        <v>10807</v>
      </c>
      <c r="H19" s="57">
        <f>(G19/G22)*100</f>
        <v>66.033239643162659</v>
      </c>
      <c r="I19" s="18">
        <v>122429</v>
      </c>
      <c r="J19" s="21">
        <v>70.7171119133574</v>
      </c>
      <c r="K19" s="32"/>
    </row>
    <row r="20" spans="1:14" s="3" customFormat="1" ht="15" customHeight="1" x14ac:dyDescent="0.2">
      <c r="A20" s="86"/>
      <c r="B20" s="3" t="s">
        <v>4</v>
      </c>
      <c r="C20" s="5">
        <v>33116</v>
      </c>
      <c r="D20" s="5">
        <v>12932</v>
      </c>
      <c r="E20" s="57">
        <f>(D20/D22)*100</f>
        <v>23.846139661817041</v>
      </c>
      <c r="F20" s="6">
        <v>8607</v>
      </c>
      <c r="G20" s="5">
        <v>4082</v>
      </c>
      <c r="H20" s="57">
        <f>(G20/G22)*100</f>
        <v>24.941952829035806</v>
      </c>
      <c r="I20" s="4">
        <v>41723</v>
      </c>
      <c r="J20" s="21">
        <v>24.099927797833935</v>
      </c>
      <c r="K20" s="56"/>
    </row>
    <row r="21" spans="1:14" s="3" customFormat="1" ht="15" customHeight="1" x14ac:dyDescent="0.2">
      <c r="A21" s="86"/>
      <c r="B21" s="3" t="s">
        <v>5</v>
      </c>
      <c r="C21" s="5">
        <v>6188</v>
      </c>
      <c r="D21" s="5">
        <v>2357</v>
      </c>
      <c r="E21" s="57">
        <f>(D21/D22)*100</f>
        <v>4.3462226401873467</v>
      </c>
      <c r="F21" s="6">
        <v>2785</v>
      </c>
      <c r="G21" s="5">
        <v>1477</v>
      </c>
      <c r="H21" s="57">
        <f>(G21/G22)*100</f>
        <v>9.0248075278015403</v>
      </c>
      <c r="I21" s="4">
        <v>8973</v>
      </c>
      <c r="J21" s="21">
        <v>5.1829602888086646</v>
      </c>
      <c r="K21" s="32"/>
    </row>
    <row r="22" spans="1:14" s="3" customFormat="1" ht="15" customHeight="1" x14ac:dyDescent="0.2">
      <c r="A22" s="86"/>
      <c r="B22" s="7" t="s">
        <v>2</v>
      </c>
      <c r="C22" s="9">
        <v>139310</v>
      </c>
      <c r="D22" s="9">
        <v>54231</v>
      </c>
      <c r="E22" s="9"/>
      <c r="F22" s="10">
        <v>33815</v>
      </c>
      <c r="G22" s="9">
        <v>16366</v>
      </c>
      <c r="H22" s="9"/>
      <c r="I22" s="8">
        <v>173125</v>
      </c>
      <c r="J22" s="11">
        <v>100</v>
      </c>
      <c r="K22" s="32"/>
    </row>
    <row r="23" spans="1:14" s="3" customFormat="1" ht="15" customHeight="1" x14ac:dyDescent="0.2">
      <c r="A23" s="89" t="s">
        <v>16</v>
      </c>
      <c r="B23" s="17" t="s">
        <v>6</v>
      </c>
      <c r="C23" s="19">
        <v>89233</v>
      </c>
      <c r="D23" s="19">
        <v>35497</v>
      </c>
      <c r="E23" s="57">
        <f>(D23/D26)*100</f>
        <v>64.234012522167134</v>
      </c>
      <c r="F23" s="20">
        <v>19698</v>
      </c>
      <c r="G23" s="19">
        <v>9476</v>
      </c>
      <c r="H23" s="57">
        <f>(G23/G26)*100</f>
        <v>57.486047075952442</v>
      </c>
      <c r="I23" s="18">
        <v>108931</v>
      </c>
      <c r="J23" s="21">
        <v>62.600425262915927</v>
      </c>
      <c r="K23" s="32"/>
    </row>
    <row r="24" spans="1:14" s="3" customFormat="1" ht="15" customHeight="1" x14ac:dyDescent="0.2">
      <c r="A24" s="86"/>
      <c r="B24" s="3" t="s">
        <v>7</v>
      </c>
      <c r="C24" s="5">
        <v>38288</v>
      </c>
      <c r="D24" s="5">
        <v>15107</v>
      </c>
      <c r="E24" s="57">
        <f>(D24/D26)*100</f>
        <v>27.337048966740259</v>
      </c>
      <c r="F24" s="6">
        <v>10116</v>
      </c>
      <c r="G24" s="5">
        <v>4928</v>
      </c>
      <c r="H24" s="57">
        <f>(G24/G26)*100</f>
        <v>29.895656394079108</v>
      </c>
      <c r="I24" s="4">
        <v>48404</v>
      </c>
      <c r="J24" s="21">
        <v>27.816792138382851</v>
      </c>
      <c r="K24" s="32"/>
    </row>
    <row r="25" spans="1:14" s="3" customFormat="1" ht="15" customHeight="1" x14ac:dyDescent="0.2">
      <c r="A25" s="86"/>
      <c r="B25" s="3" t="s">
        <v>8</v>
      </c>
      <c r="C25" s="5">
        <v>12506</v>
      </c>
      <c r="D25" s="5">
        <v>4658</v>
      </c>
      <c r="E25" s="57">
        <f>(D25/D26)*100</f>
        <v>8.428938511092614</v>
      </c>
      <c r="F25" s="6">
        <v>4169</v>
      </c>
      <c r="G25" s="5">
        <v>2080</v>
      </c>
      <c r="H25" s="57">
        <f>(G25/G26)*100</f>
        <v>12.618296529968454</v>
      </c>
      <c r="I25" s="4">
        <v>16675</v>
      </c>
      <c r="J25" s="21">
        <v>9.5827825987012236</v>
      </c>
      <c r="K25" s="32"/>
    </row>
    <row r="26" spans="1:14" s="3" customFormat="1" ht="15" customHeight="1" x14ac:dyDescent="0.2">
      <c r="A26" s="86"/>
      <c r="B26" s="7" t="s">
        <v>2</v>
      </c>
      <c r="C26" s="9">
        <v>140027</v>
      </c>
      <c r="D26" s="9">
        <v>55262</v>
      </c>
      <c r="E26" s="9"/>
      <c r="F26" s="10">
        <v>33983</v>
      </c>
      <c r="G26" s="9">
        <v>16484</v>
      </c>
      <c r="H26" s="9"/>
      <c r="I26" s="8">
        <v>174010</v>
      </c>
      <c r="J26" s="11">
        <v>100</v>
      </c>
      <c r="K26" s="32"/>
    </row>
    <row r="27" spans="1:14" s="3" customFormat="1" ht="15" customHeight="1" x14ac:dyDescent="0.2">
      <c r="A27" s="89" t="s">
        <v>17</v>
      </c>
      <c r="B27" s="17" t="s">
        <v>9</v>
      </c>
      <c r="C27" s="19">
        <v>80126</v>
      </c>
      <c r="D27" s="19">
        <v>32270</v>
      </c>
      <c r="E27" s="57">
        <f>(D27/D30)*100</f>
        <v>61.678134556574925</v>
      </c>
      <c r="F27" s="20">
        <v>18175</v>
      </c>
      <c r="G27" s="19">
        <v>8848</v>
      </c>
      <c r="H27" s="57">
        <f>(G27/G30)*100</f>
        <v>56.389012809891014</v>
      </c>
      <c r="I27" s="18">
        <v>98301</v>
      </c>
      <c r="J27" s="21">
        <v>60.131762460544671</v>
      </c>
      <c r="K27" s="32"/>
    </row>
    <row r="28" spans="1:14" s="3" customFormat="1" ht="15" customHeight="1" x14ac:dyDescent="0.2">
      <c r="A28" s="86"/>
      <c r="B28" s="3" t="s">
        <v>10</v>
      </c>
      <c r="C28" s="5">
        <v>37647</v>
      </c>
      <c r="D28" s="5">
        <v>14968</v>
      </c>
      <c r="E28" s="57">
        <f>(D28/D30)*100</f>
        <v>28.6085626911315</v>
      </c>
      <c r="F28" s="6">
        <v>9915</v>
      </c>
      <c r="G28" s="5">
        <v>4787</v>
      </c>
      <c r="H28" s="57">
        <f>(G28/G30)*100</f>
        <v>30.50793448473647</v>
      </c>
      <c r="I28" s="4">
        <v>47562</v>
      </c>
      <c r="J28" s="21">
        <v>29.094178962049476</v>
      </c>
      <c r="K28" s="32"/>
    </row>
    <row r="29" spans="1:14" s="3" customFormat="1" ht="15" customHeight="1" x14ac:dyDescent="0.2">
      <c r="A29" s="86"/>
      <c r="B29" s="3" t="s">
        <v>11</v>
      </c>
      <c r="C29" s="5">
        <v>13466</v>
      </c>
      <c r="D29" s="5">
        <v>5082</v>
      </c>
      <c r="E29" s="57">
        <f>(D29/D30)*100</f>
        <v>9.7133027522935773</v>
      </c>
      <c r="F29" s="6">
        <v>4147</v>
      </c>
      <c r="G29" s="5">
        <v>2056</v>
      </c>
      <c r="H29" s="57">
        <f>(G29/G30)*100</f>
        <v>13.103052705372505</v>
      </c>
      <c r="I29" s="4">
        <v>17613</v>
      </c>
      <c r="J29" s="21">
        <v>10.774058577405858</v>
      </c>
      <c r="K29" s="32"/>
    </row>
    <row r="30" spans="1:14" s="3" customFormat="1" ht="15" customHeight="1" x14ac:dyDescent="0.2">
      <c r="A30" s="86"/>
      <c r="B30" s="7" t="s">
        <v>2</v>
      </c>
      <c r="C30" s="9">
        <v>131239</v>
      </c>
      <c r="D30" s="9">
        <v>52320</v>
      </c>
      <c r="E30" s="9"/>
      <c r="F30" s="10">
        <v>32237</v>
      </c>
      <c r="G30" s="9">
        <v>15691</v>
      </c>
      <c r="H30" s="9"/>
      <c r="I30" s="8">
        <v>163476</v>
      </c>
      <c r="J30" s="11">
        <v>100</v>
      </c>
      <c r="L30" s="32"/>
      <c r="M30" s="32"/>
      <c r="N30" s="55"/>
    </row>
    <row r="31" spans="1:14" s="3" customFormat="1" ht="15" customHeight="1" x14ac:dyDescent="0.2">
      <c r="A31" s="24" t="s">
        <v>12</v>
      </c>
      <c r="B31" s="7" t="s">
        <v>2</v>
      </c>
      <c r="C31" s="9">
        <v>3841</v>
      </c>
      <c r="D31" s="9">
        <v>1449</v>
      </c>
      <c r="E31" s="9"/>
      <c r="F31" s="10">
        <v>735</v>
      </c>
      <c r="G31" s="9">
        <v>403</v>
      </c>
      <c r="H31" s="9"/>
      <c r="I31" s="8">
        <v>4576</v>
      </c>
      <c r="J31" s="12"/>
      <c r="K31" s="32"/>
    </row>
    <row r="32" spans="1:14" s="3" customFormat="1" ht="15" customHeight="1" x14ac:dyDescent="0.2">
      <c r="A32" s="24" t="s">
        <v>25</v>
      </c>
      <c r="B32" s="7" t="s">
        <v>2</v>
      </c>
      <c r="C32" s="9">
        <v>1936</v>
      </c>
      <c r="D32" s="9">
        <v>1796</v>
      </c>
      <c r="E32" s="9"/>
      <c r="F32" s="10">
        <v>329</v>
      </c>
      <c r="G32" s="9">
        <v>296</v>
      </c>
      <c r="H32" s="9"/>
      <c r="I32" s="8">
        <v>2265</v>
      </c>
      <c r="J32" s="12"/>
      <c r="K32" s="32"/>
    </row>
    <row r="33" spans="1:11" s="3" customFormat="1" ht="15" customHeight="1" x14ac:dyDescent="0.2">
      <c r="A33" s="24" t="s">
        <v>26</v>
      </c>
      <c r="B33" s="7" t="s">
        <v>2</v>
      </c>
      <c r="C33" s="9">
        <v>5469</v>
      </c>
      <c r="D33" s="9">
        <v>2094</v>
      </c>
      <c r="E33" s="9"/>
      <c r="F33" s="10">
        <v>1398</v>
      </c>
      <c r="G33" s="9">
        <v>647</v>
      </c>
      <c r="H33" s="9"/>
      <c r="I33" s="10">
        <v>6867</v>
      </c>
      <c r="J33" s="12"/>
      <c r="K33" s="32"/>
    </row>
    <row r="34" spans="1:11" ht="15" customHeight="1" x14ac:dyDescent="0.2">
      <c r="A34" s="13" t="s">
        <v>2</v>
      </c>
      <c r="B34" s="13"/>
      <c r="C34" s="14">
        <f>C33+C32+C31+C30+C26+C22+C18+C14+C10</f>
        <v>508164</v>
      </c>
      <c r="D34" s="14">
        <f>D33+D32+D31+D30+D26+D22+D18+D14+D10</f>
        <v>196576</v>
      </c>
      <c r="E34" s="14"/>
      <c r="F34" s="14">
        <f>F33+F32+F31+F30+F26+F22+F18+F14+F10</f>
        <v>118559</v>
      </c>
      <c r="G34" s="14">
        <f>G33+G32+G31+G30+G26+G22+G18+G14+G10</f>
        <v>57510</v>
      </c>
      <c r="H34" s="14"/>
      <c r="I34" s="14">
        <f>I33+I32+I31+I30+I26+I22+I18+I14+I10</f>
        <v>626723</v>
      </c>
      <c r="J34" s="15"/>
    </row>
    <row r="35" spans="1:11" x14ac:dyDescent="0.2">
      <c r="A35" s="33" t="s">
        <v>38</v>
      </c>
      <c r="B35" s="28"/>
      <c r="C35" s="48"/>
      <c r="D35" s="48"/>
      <c r="E35" s="48"/>
      <c r="J35" s="58" t="s">
        <v>35</v>
      </c>
    </row>
    <row r="36" spans="1:11" s="27" customFormat="1" ht="12.75" x14ac:dyDescent="0.2">
      <c r="A36" s="34" t="s">
        <v>27</v>
      </c>
      <c r="I36" s="49"/>
      <c r="J36" s="54"/>
    </row>
    <row r="37" spans="1:11" x14ac:dyDescent="0.2">
      <c r="B37" s="2"/>
      <c r="C37" s="2"/>
      <c r="D37" s="2"/>
      <c r="E37" s="2"/>
      <c r="F37" s="2"/>
      <c r="G37" s="2"/>
      <c r="H37" s="2"/>
      <c r="I37" s="53"/>
      <c r="J37" s="2"/>
    </row>
    <row r="38" spans="1:11" x14ac:dyDescent="0.2">
      <c r="A38" s="1" t="s">
        <v>37</v>
      </c>
      <c r="B38" s="2"/>
      <c r="C38" s="2"/>
      <c r="D38" s="2"/>
      <c r="E38" s="2"/>
      <c r="F38" s="2"/>
      <c r="G38" s="2"/>
      <c r="H38" s="2"/>
      <c r="I38" s="2"/>
      <c r="J38" s="2"/>
    </row>
    <row r="39" spans="1:11" x14ac:dyDescent="0.2">
      <c r="A39" s="3" t="s">
        <v>34</v>
      </c>
    </row>
  </sheetData>
  <mergeCells count="13">
    <mergeCell ref="A19:A22"/>
    <mergeCell ref="C5:E5"/>
    <mergeCell ref="F5:H5"/>
    <mergeCell ref="A27:A30"/>
    <mergeCell ref="A11:A14"/>
    <mergeCell ref="A15:A18"/>
    <mergeCell ref="A23:A26"/>
    <mergeCell ref="A4:B4"/>
    <mergeCell ref="A1:G1"/>
    <mergeCell ref="I5:J5"/>
    <mergeCell ref="A7:A10"/>
    <mergeCell ref="A5:A6"/>
    <mergeCell ref="B5:B6"/>
  </mergeCells>
  <phoneticPr fontId="0" type="noConversion"/>
  <pageMargins left="0.19685039370078741" right="0.19685039370078741" top="0.62992125984251968" bottom="0.19685039370078741" header="0.43307086614173229" footer="0.51181102362204722"/>
  <pageSetup paperSize="9" scale="9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4.06 Notice</vt:lpstr>
      <vt:lpstr>4.06 Graphique 1</vt:lpstr>
      <vt:lpstr>4.06 Tableau 2</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;4.06 </dc:title>
  <dc:creator>DEPP-MENJ - Ministère de l'Education nationale et de la Jeunesse; Direction de l'évaluation de la prospective et de la performance</dc:creator>
  <cp:lastModifiedBy>Administration centrale</cp:lastModifiedBy>
  <cp:lastPrinted>2019-07-02T12:38:47Z</cp:lastPrinted>
  <dcterms:created xsi:type="dcterms:W3CDTF">2006-05-19T09:03:41Z</dcterms:created>
  <dcterms:modified xsi:type="dcterms:W3CDTF">2022-08-16T09:12:16Z</dcterms:modified>
  <cp:contentStatus>Publié</cp:contentStatus>
</cp:coreProperties>
</file>