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15" yWindow="6750" windowWidth="19440" windowHeight="6090" tabRatio="599"/>
  </bookViews>
  <sheets>
    <sheet name="6.09 Notice" sheetId="21" r:id="rId1"/>
    <sheet name="6.09 Graphique 1" sheetId="20" r:id="rId2"/>
    <sheet name="6.09 Tableau 2" sheetId="17" r:id="rId3"/>
    <sheet name="6.09 Tableau 3" sheetId="18" r:id="rId4"/>
    <sheet name="6.09 Tableau 4" sheetId="19" r:id="rId5"/>
  </sheets>
  <calcPr calcId="162913"/>
</workbook>
</file>

<file path=xl/calcChain.xml><?xml version="1.0" encoding="utf-8"?>
<calcChain xmlns="http://schemas.openxmlformats.org/spreadsheetml/2006/main">
  <c r="K7" i="17" l="1"/>
  <c r="K8" i="17"/>
  <c r="K10" i="17"/>
  <c r="K11" i="17"/>
  <c r="K12" i="17"/>
  <c r="K13" i="17"/>
  <c r="K14" i="17"/>
  <c r="K15" i="17"/>
  <c r="K17" i="17"/>
  <c r="K18" i="17"/>
  <c r="K19" i="17"/>
  <c r="K20" i="17"/>
  <c r="I6" i="17"/>
  <c r="K6" i="17" s="1"/>
  <c r="M10" i="20" l="1"/>
  <c r="I9" i="17" l="1"/>
  <c r="K9" i="17" s="1"/>
  <c r="L10" i="20"/>
  <c r="I21" i="17" l="1"/>
  <c r="K21" i="17" s="1"/>
</calcChain>
</file>

<file path=xl/sharedStrings.xml><?xml version="1.0" encoding="utf-8"?>
<sst xmlns="http://schemas.openxmlformats.org/spreadsheetml/2006/main" count="162" uniqueCount="116">
  <si>
    <t>Universités de technologie</t>
  </si>
  <si>
    <t>Ensemble</t>
  </si>
  <si>
    <t>Écoles privées</t>
  </si>
  <si>
    <t>Types d'écoles</t>
  </si>
  <si>
    <t>CPGE</t>
  </si>
  <si>
    <t>DUT-BTS</t>
  </si>
  <si>
    <t>dont étudiantes</t>
  </si>
  <si>
    <t>1980          1981</t>
  </si>
  <si>
    <t>1990     1991</t>
  </si>
  <si>
    <t>2000    2001</t>
  </si>
  <si>
    <t>2010    2011</t>
  </si>
  <si>
    <t>Part des femmes (%)</t>
  </si>
  <si>
    <t>Écoles sous tutelle d'un autre ministère ou d'une collectivité locale</t>
  </si>
  <si>
    <t>Ensemble des formations d'ingénieurs</t>
  </si>
  <si>
    <t>INSA (3)</t>
  </si>
  <si>
    <t>2014    2015</t>
  </si>
  <si>
    <t xml:space="preserve">Agriculture, pêche </t>
  </si>
  <si>
    <t>Défense</t>
  </si>
  <si>
    <t>Industrie</t>
  </si>
  <si>
    <t>Mer</t>
  </si>
  <si>
    <t>Télécommunications</t>
  </si>
  <si>
    <t>Équipement, transport, logement</t>
  </si>
  <si>
    <t xml:space="preserve">Santé </t>
  </si>
  <si>
    <t>Ville de Paris</t>
  </si>
  <si>
    <t>n.d.</t>
  </si>
  <si>
    <t>Ensam</t>
  </si>
  <si>
    <t>Formations d’ingénieurs en partenariat (FIP)</t>
  </si>
  <si>
    <t>Total</t>
  </si>
  <si>
    <t>Provenance de l'étudiant à l'entrée</t>
  </si>
  <si>
    <t>CPI (1)</t>
  </si>
  <si>
    <t>Université (2)</t>
  </si>
  <si>
    <t>Autres (3)</t>
  </si>
  <si>
    <t>2017
2018</t>
  </si>
  <si>
    <t>1990
1991</t>
  </si>
  <si>
    <t>2000
2001</t>
  </si>
  <si>
    <t>2010
2011</t>
  </si>
  <si>
    <t>2014
2015</t>
  </si>
  <si>
    <t>2015
2016</t>
  </si>
  <si>
    <t>2016
2017</t>
  </si>
  <si>
    <t>2018
2019</t>
  </si>
  <si>
    <t>2019
2020</t>
  </si>
  <si>
    <r>
      <t>Écoles internes ou rattachées aux universités</t>
    </r>
    <r>
      <rPr>
        <b/>
        <sz val="7"/>
        <color indexed="12"/>
        <rFont val="Arial"/>
        <family val="2"/>
      </rPr>
      <t xml:space="preserve"> (2)</t>
    </r>
  </si>
  <si>
    <t>Écoles centrales</t>
  </si>
  <si>
    <t>Autres écoles (4)</t>
  </si>
  <si>
    <t>Économie et finances (5)</t>
  </si>
  <si>
    <t>► Champ : France métropolitaine + DROM.</t>
  </si>
  <si>
    <t xml:space="preserve">Écoles sous tutelle d'un autre ministère ou d'une collectivité locale </t>
  </si>
  <si>
    <t xml:space="preserve">Écoles privées </t>
  </si>
  <si>
    <r>
      <rPr>
        <b/>
        <sz val="8"/>
        <rFont val="Arial"/>
        <family val="2"/>
      </rPr>
      <t xml:space="preserve">1. </t>
    </r>
    <r>
      <rPr>
        <sz val="8"/>
        <rFont val="Arial"/>
        <family val="2"/>
      </rPr>
      <t>Cycle préparatoire intégré.</t>
    </r>
  </si>
  <si>
    <r>
      <rPr>
        <b/>
        <sz val="8"/>
        <rFont val="Arial"/>
        <family val="2"/>
      </rPr>
      <t xml:space="preserve">2. </t>
    </r>
    <r>
      <rPr>
        <sz val="8"/>
        <rFont val="Arial"/>
        <family val="2"/>
      </rPr>
      <t>Comprend les anciens DEUG, maîtrise, DEA, DESS, licence LMD et master LMD.</t>
    </r>
  </si>
  <si>
    <r>
      <rPr>
        <b/>
        <sz val="8"/>
        <rFont val="Arial"/>
        <family val="2"/>
      </rPr>
      <t>3.</t>
    </r>
    <r>
      <rPr>
        <sz val="8"/>
        <rFont val="Arial"/>
        <family val="2"/>
      </rPr>
      <t xml:space="preserve"> Tous les autres diplômes, essentiellement diplômes étrangers.</t>
    </r>
  </si>
  <si>
    <r>
      <t>[2] Évolution des effectifs des formations d'ingénieurs</t>
    </r>
    <r>
      <rPr>
        <sz val="9"/>
        <rFont val="Arial"/>
        <family val="2"/>
      </rPr>
      <t xml:space="preserve">  (1)</t>
    </r>
  </si>
  <si>
    <t>2021
2022</t>
  </si>
  <si>
    <t>Évolution 2020/2021 (%)</t>
  </si>
  <si>
    <t>Rappel 2020</t>
  </si>
  <si>
    <t>Effectifs en 2021</t>
  </si>
  <si>
    <t>Répartition en 2021 (%)</t>
  </si>
  <si>
    <t>Effectifs 2021</t>
  </si>
  <si>
    <t>Écoles sous tutelle du MESR</t>
  </si>
  <si>
    <t xml:space="preserve">Source : SIES-MESR, système d’information SISE. </t>
  </si>
  <si>
    <t>Autres écoles du MESR</t>
  </si>
  <si>
    <r>
      <t>[3] Répartition des effectifs des formations d'ingénieurs en 2021-2022</t>
    </r>
    <r>
      <rPr>
        <sz val="9"/>
        <rFont val="Arial"/>
        <family val="2"/>
      </rPr>
      <t xml:space="preserve"> (1)</t>
    </r>
  </si>
  <si>
    <t xml:space="preserve">[1] Évolution des effectifs des formations d'ingénieurs </t>
  </si>
  <si>
    <t>RERS 2022, DEPP, SIES</t>
  </si>
  <si>
    <t>RERS 6.09 Les étudiants des filières d'ingénieurs</t>
  </si>
  <si>
    <t>2020
2021 (1)</t>
  </si>
  <si>
    <r>
      <t xml:space="preserve">1. </t>
    </r>
    <r>
      <rPr>
        <sz val="8"/>
        <rFont val="Arial"/>
        <family val="2"/>
      </rPr>
      <t xml:space="preserve">Les données d'une école (600 étudiants) en 2020-2021 sont celles de 2019. </t>
    </r>
  </si>
  <si>
    <r>
      <rPr>
        <b/>
        <sz val="8"/>
        <rFont val="Arial"/>
        <family val="2"/>
      </rPr>
      <t xml:space="preserve">6. </t>
    </r>
    <r>
      <rPr>
        <sz val="8"/>
        <rFont val="Arial"/>
        <family val="2"/>
      </rPr>
      <t xml:space="preserve">Les données d'une école (600 étudiants) en 2020-2021 sont celles de 2019. </t>
    </r>
  </si>
  <si>
    <t>2020
2021 (2)</t>
  </si>
  <si>
    <r>
      <rPr>
        <b/>
        <sz val="8"/>
        <rFont val="Arial"/>
        <family val="2"/>
      </rPr>
      <t>2</t>
    </r>
    <r>
      <rPr>
        <sz val="8"/>
        <rFont val="Arial"/>
        <family val="2"/>
      </rPr>
      <t xml:space="preserve">.Les données d'une école (600 étudiants) en 2020-2021 sont celles de 2019. </t>
    </r>
  </si>
  <si>
    <r>
      <t>Écoles internes ou rattachées aux universités</t>
    </r>
    <r>
      <rPr>
        <sz val="7"/>
        <rFont val="Arial"/>
        <family val="2"/>
      </rPr>
      <t xml:space="preserve"> (3)</t>
    </r>
  </si>
  <si>
    <t>(4)</t>
  </si>
  <si>
    <t>Économie et Finances (5)</t>
  </si>
  <si>
    <t>Évolution effectifs femmes 2020/2021</t>
  </si>
  <si>
    <t>Évolution des effectifs 2020 (6)/2021</t>
  </si>
  <si>
    <t>2021
2022 (7)</t>
  </si>
  <si>
    <r>
      <t xml:space="preserve">1. </t>
    </r>
    <r>
      <rPr>
        <sz val="8"/>
        <rFont val="Arial"/>
        <family val="2"/>
      </rPr>
      <t>Hors cycles préparatoires ingénieurs.</t>
    </r>
  </si>
  <si>
    <r>
      <t xml:space="preserve">2. </t>
    </r>
    <r>
      <rPr>
        <sz val="8"/>
        <rFont val="Arial"/>
        <family val="2"/>
      </rPr>
      <t>Depuis 2011-2012, les formations d’ingénieurs de l’université de Lorraine, devenue grand établissement, sont maintenues avec les effectifs des écoles internes aux universités.</t>
    </r>
  </si>
  <si>
    <r>
      <t xml:space="preserve">4. </t>
    </r>
    <r>
      <rPr>
        <sz val="8"/>
        <rFont val="Arial"/>
        <family val="2"/>
      </rPr>
      <t>Y compris l’INP de Toulouse et l’institut polytechnique de Grenoble.</t>
    </r>
  </si>
  <si>
    <t>Champ : France métropolitaine + DROM.</t>
  </si>
  <si>
    <t>Champ : France métropolitaine + DROM.</t>
  </si>
  <si>
    <t>Champ : France métropolitaine + DROM (6).</t>
  </si>
  <si>
    <r>
      <rPr>
        <b/>
        <sz val="8"/>
        <rFont val="Arial"/>
        <family val="2"/>
      </rPr>
      <t>7</t>
    </r>
    <r>
      <rPr>
        <sz val="8"/>
        <rFont val="Arial"/>
        <family val="2"/>
      </rPr>
      <t xml:space="preserve">. En 2021-2022, 158 236 étudiants sont inscrits en cycle ingénieur (bac + 3 à bac + 5). Les étudiants peuvent aussi être inscrits, en bac + 1 et bac + 2, dans les deux premières années des formations en cinq ans (17 244) et en spécialité (bac + 6) (475). </t>
    </r>
  </si>
  <si>
    <t>Nombre implantations géographiques</t>
  </si>
  <si>
    <r>
      <t xml:space="preserve">3. </t>
    </r>
    <r>
      <rPr>
        <sz val="8"/>
        <rFont val="Arial"/>
        <family val="2"/>
      </rPr>
      <t>Après sa création en 2014, l’INSA centre Val de Loire (fusion de l’ENSI de Bourges et de l’ENIVL de Blois) s’est agrandi, en 2015, en intégrant l’École nationale supérieure de la nature et du paysage.</t>
    </r>
  </si>
  <si>
    <r>
      <t>5.</t>
    </r>
    <r>
      <rPr>
        <sz val="8"/>
        <rFont val="Arial"/>
        <family val="2"/>
      </rPr>
      <t xml:space="preserve"> Depuis 2017-2018, toutes les écoles de l'IMT sont sous tutelle du ministère chargé de l'Economie et des Finances.</t>
    </r>
  </si>
  <si>
    <t>dont étudiants en cycle ingénieur</t>
  </si>
  <si>
    <r>
      <t xml:space="preserve">[4] Provenance des nouveaux inscrits en première année du cycle d'ingénieurs en 2021-2022, </t>
    </r>
    <r>
      <rPr>
        <sz val="9"/>
        <rFont val="Arial"/>
        <family val="2"/>
      </rPr>
      <t>en %</t>
    </r>
  </si>
  <si>
    <r>
      <rPr>
        <b/>
        <sz val="8"/>
        <rFont val="Arial"/>
        <family val="2"/>
      </rPr>
      <t>5.</t>
    </r>
    <r>
      <rPr>
        <sz val="8"/>
        <rFont val="Arial"/>
        <family val="2"/>
      </rPr>
      <t xml:space="preserve"> Depuis 2017-2018, toutes les écoles de l'IMT sont sous tutelle du ministère chargé de l'</t>
    </r>
    <r>
      <rPr>
        <sz val="8"/>
        <rFont val="Calibri"/>
        <family val="2"/>
      </rPr>
      <t>É</t>
    </r>
    <r>
      <rPr>
        <sz val="8"/>
        <rFont val="Arial"/>
        <family val="2"/>
      </rPr>
      <t>conomie et des Finances.</t>
    </r>
  </si>
  <si>
    <r>
      <rPr>
        <b/>
        <sz val="8"/>
        <rFont val="Arial"/>
        <family val="2"/>
      </rPr>
      <t>3.</t>
    </r>
    <r>
      <rPr>
        <sz val="8"/>
        <rFont val="Arial"/>
        <family val="2"/>
      </rPr>
      <t xml:space="preserve"> Depuis 2011-2012, les formations d’ingénieurs de l’université de Lorraine, devenue grand établissement, sont maintenues avec les effectifs des écoles internes aux universités.</t>
    </r>
  </si>
  <si>
    <r>
      <rPr>
        <b/>
        <sz val="8"/>
        <rFont val="Arial"/>
        <family val="2"/>
      </rPr>
      <t xml:space="preserve">4. </t>
    </r>
    <r>
      <rPr>
        <sz val="8"/>
        <rFont val="Arial"/>
        <family val="2"/>
      </rPr>
      <t>Depuis 2014-2015, il n’y a pas d’étudiants inscrits en formations d’ingénieurs à l’École des hautes études en santé publique (EHESP).</t>
    </r>
  </si>
  <si>
    <r>
      <rPr>
        <b/>
        <sz val="8"/>
        <rFont val="Arial"/>
        <family val="2"/>
      </rPr>
      <t>6.</t>
    </r>
    <r>
      <rPr>
        <sz val="8"/>
        <rFont val="Arial"/>
        <family val="2"/>
      </rPr>
      <t xml:space="preserve"> Il n’y a pas d’écoles d’ingénieurs à Mayotte.</t>
    </r>
  </si>
  <si>
    <r>
      <rPr>
        <b/>
        <sz val="8"/>
        <rFont val="Arial"/>
        <family val="2"/>
      </rPr>
      <t xml:space="preserve">1. </t>
    </r>
    <r>
      <rPr>
        <sz val="8"/>
        <rFont val="Arial"/>
        <family val="2"/>
      </rPr>
      <t>Hors cycles préparatoires ingénieurs (19 934).</t>
    </r>
  </si>
  <si>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</si>
  <si>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</si>
  <si>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</si>
  <si>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</si>
  <si>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6.09 Les étudiants des filières d’ingénieurs</t>
  </si>
  <si>
    <t>Sommaire</t>
  </si>
  <si>
    <t>Précisions</t>
  </si>
  <si>
    <r>
      <t>Population concernée</t>
    </r>
    <r>
      <rPr>
        <sz val="8"/>
        <color rgb="FF000000"/>
        <rFont val="Arial"/>
        <family val="2"/>
      </rPr>
      <t xml:space="preserve"> - Étudiants inscrits dans une formation menant à un titre d’ingénieur ou d’ingénieur spécialisé, d’une école habilitée à délivrer un diplôme reconnu, quel que soit le régime d’inscription, y compris les formations d’ingénieurs en partenariat. Les étudiants inscrits dans une autre formation (cycle préparatoire intégré, master, doctorat, etc.) ne sont pas comptabilisés, contrairement à la fiche 6.04.</t>
    </r>
  </si>
  <si>
    <t>Pour en savoir plus</t>
  </si>
  <si>
    <r>
      <t>Notes d’Information</t>
    </r>
    <r>
      <rPr>
        <sz val="8"/>
        <color rgb="FF000000"/>
        <rFont val="Arial"/>
        <family val="2"/>
      </rPr>
      <t xml:space="preserve"> </t>
    </r>
    <r>
      <rPr>
        <i/>
        <sz val="8"/>
        <color rgb="FF000000"/>
        <rFont val="Arial"/>
        <family val="2"/>
      </rPr>
      <t>du SIES</t>
    </r>
    <r>
      <rPr>
        <sz val="8"/>
        <color rgb="FF000000"/>
        <rFont val="Arial"/>
        <family val="2"/>
      </rPr>
      <t> : 21.12 ; 16.04.</t>
    </r>
  </si>
  <si>
    <r>
      <t>Note Flash</t>
    </r>
    <r>
      <rPr>
        <sz val="8"/>
        <color rgb="FF000000"/>
        <rFont val="Arial"/>
        <family val="2"/>
      </rPr>
      <t xml:space="preserve"> </t>
    </r>
    <r>
      <rPr>
        <i/>
        <sz val="8"/>
        <color rgb="FF000000"/>
        <rFont val="Arial"/>
        <family val="2"/>
      </rPr>
      <t>du SIES</t>
    </r>
    <r>
      <rPr>
        <sz val="8"/>
        <color rgb="FF000000"/>
        <rFont val="Arial"/>
        <family val="2"/>
      </rPr>
      <t> : 22.15.</t>
    </r>
  </si>
  <si>
    <t>Source</t>
  </si>
  <si>
    <t>SIES-MESR, Système d’information SISE.</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</si>
  <si>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</si>
  <si>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</si>
  <si>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</si>
  <si>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</si>
  <si>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</si>
  <si>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</si>
  <si>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 xml:space="preserve">[2] Évolution des effectifs des formations d'ingénieurs  </t>
  </si>
  <si>
    <t xml:space="preserve">[3] Répartition des effectifs des formations d'ingénieurs en 2021-2022 </t>
  </si>
  <si>
    <t>[4] Provenance des nouveaux inscrits en première année du cycle d'ingénieurs en 2021-2022</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</si>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</sst>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0&quot; F&quot;\ ;\(0&quot; F&quot;\)"/>
    <numFmt numFmtId="165" formatCode="0.0"/>
    <numFmt numFmtId="166" formatCode="#,##0.0"/>
    <numFmt numFmtId="167" formatCode="0&quot; F&quot;;\ \-0&quot; F&quot;"/>
    <numFmt numFmtId="168" formatCode="#,##0_);#,##0;#,##0;&quot; &quot;@\ \ "/>
    <numFmt numFmtId="169" formatCode="#,##0_)"/>
    <numFmt numFmtId="170" formatCode="#,##0.0_)"/>
    <numFmt numFmtId="171" formatCode="_-* #,##0.00\ [$€]_-;\-* #,##0.00\ [$€]_-;_-* &quot;-&quot;??\ [$€]_-;_-@_-"/>
    <numFmt numFmtId="172" formatCode="_(* #,##0_);_(* \(#,##0\);_(* &quot;-&quot;_);_(@_)"/>
    <numFmt numFmtId="173" formatCode="_(* #,##0.00_);_(* \(#,##0.00\);_(* &quot;-&quot;??_);_(@_)"/>
    <numFmt numFmtId="174" formatCode="_(&quot;$&quot;* #,##0_);_(&quot;$&quot;* \(#,##0\);_(&quot;$&quot;* &quot;-&quot;_);_(@_)"/>
    <numFmt numFmtId="175" formatCode="_(&quot;$&quot;* #,##0.00_);_(&quot;$&quot;* \(#,##0.00\);_(&quot;$&quot;* &quot;-&quot;??_);_(@_)"/>
    <numFmt numFmtId="176" formatCode="[$-F800]dddd\,\ mmmm\ dd\,\ yyyy"/>
  </numFmts>
  <fonts count="69" x14ac:knownFonts="1">
    <font>
      <sz val="10"/>
      <name val="Arial"/>
    </font>
    <font>
      <sz val="10"/>
      <name val="Arial"/>
      <family val="2"/>
    </font>
    <font>
      <u/>
      <sz val="10"/>
      <color indexed="12"/>
      <name val="MS Sans Serif"/>
      <family val="2"/>
    </font>
    <font>
      <sz val="10"/>
      <name val="MS Sans Serif"/>
      <family val="2"/>
    </font>
    <font>
      <sz val="8"/>
      <name val="Arial"/>
      <family val="2"/>
    </font>
    <font>
      <i/>
      <sz val="8"/>
      <name val="Arial"/>
      <family val="2"/>
    </font>
    <font>
      <b/>
      <sz val="10"/>
      <name val="Arial"/>
      <family val="2"/>
    </font>
    <font>
      <sz val="10"/>
      <name val="Arial"/>
      <family val="2"/>
    </font>
    <font>
      <b/>
      <sz val="12"/>
      <name val="Arial"/>
      <family val="2"/>
    </font>
    <font>
      <b/>
      <sz val="11"/>
      <name val="Arial"/>
      <family val="2"/>
    </font>
    <font>
      <b/>
      <sz val="8"/>
      <name val="Arial"/>
      <family val="2"/>
    </font>
    <font>
      <b/>
      <sz val="8"/>
      <color indexed="9"/>
      <name val="Arial"/>
      <family val="2"/>
    </font>
    <font>
      <sz val="8"/>
      <color indexed="8"/>
      <name val="Arial"/>
      <family val="2"/>
    </font>
    <font>
      <b/>
      <sz val="9"/>
      <name val="Arial"/>
      <family val="2"/>
    </font>
    <font>
      <b/>
      <sz val="8"/>
      <color indexed="8"/>
      <name val="Arial"/>
      <family val="2"/>
    </font>
    <font>
      <b/>
      <sz val="8"/>
      <color indexed="12"/>
      <name val="Arial"/>
      <family val="2"/>
    </font>
    <font>
      <u/>
      <sz val="10"/>
      <color indexed="12"/>
      <name val="Arial"/>
      <family val="2"/>
    </font>
    <font>
      <sz val="9"/>
      <name val="Arial"/>
      <family val="2"/>
    </font>
    <font>
      <b/>
      <sz val="18"/>
      <color indexed="56"/>
      <name val="Cambria"/>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0"/>
      <name val="Arial"/>
      <family val="2"/>
    </font>
    <font>
      <sz val="7"/>
      <name val="Arial"/>
      <family val="2"/>
    </font>
    <font>
      <b/>
      <sz val="7"/>
      <color indexed="12"/>
      <name val="Arial"/>
      <family val="2"/>
    </font>
    <font>
      <sz val="11"/>
      <color theme="1"/>
      <name val="Calibri"/>
      <family val="2"/>
      <scheme val="minor"/>
    </font>
    <font>
      <u/>
      <sz val="11"/>
      <color theme="10"/>
      <name val="Calibri"/>
      <family val="2"/>
      <scheme val="minor"/>
    </font>
    <font>
      <u/>
      <sz val="10"/>
      <color theme="10"/>
      <name val="Arial"/>
      <family val="2"/>
    </font>
    <font>
      <b/>
      <sz val="8"/>
      <color rgb="FFFF0000"/>
      <name val="Arial"/>
      <family val="2"/>
    </font>
    <font>
      <sz val="8"/>
      <color theme="1"/>
      <name val="Arial"/>
      <family val="2"/>
    </font>
    <font>
      <b/>
      <sz val="8"/>
      <color theme="0"/>
      <name val="Arial"/>
      <family val="2"/>
    </font>
    <font>
      <b/>
      <i/>
      <sz val="8"/>
      <color theme="0"/>
      <name val="Arial"/>
      <family val="2"/>
    </font>
    <font>
      <b/>
      <sz val="8"/>
      <color rgb="FF0000FF"/>
      <name val="Arial"/>
      <family val="2"/>
    </font>
    <font>
      <b/>
      <i/>
      <sz val="8"/>
      <name val="Arial"/>
      <family val="2"/>
    </font>
    <font>
      <b/>
      <i/>
      <sz val="8"/>
      <color rgb="FF0000FF"/>
      <name val="Arial"/>
      <family val="2"/>
    </font>
    <font>
      <i/>
      <sz val="8"/>
      <color indexed="8"/>
      <name val="Arial"/>
      <family val="2"/>
    </font>
    <font>
      <i/>
      <sz val="8"/>
      <color theme="1"/>
      <name val="Arial"/>
      <family val="2"/>
    </font>
    <font>
      <sz val="8"/>
      <name val="Calibri"/>
      <family val="2"/>
    </font>
    <font>
      <i/>
      <sz val="10"/>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i/>
      <sz val="8"/>
      <color rgb="FF000000"/>
      <name val="Arial"/>
      <family val="2"/>
    </font>
    <font>
      <sz val="8"/>
      <color rgb="FF000065"/>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99CCFF"/>
        <bgColor indexed="64"/>
      </patternFill>
    </fill>
  </fills>
  <borders count="25">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right/>
      <top/>
      <bottom style="medium">
        <color indexed="12"/>
      </bottom>
      <diagonal/>
    </border>
    <border>
      <left style="thin">
        <color indexed="9"/>
      </left>
      <right style="thin">
        <color indexed="9"/>
      </right>
      <top/>
      <bottom style="medium">
        <color indexed="12"/>
      </bottom>
      <diagonal/>
    </border>
    <border>
      <left/>
      <right style="thin">
        <color indexed="9"/>
      </right>
      <top style="thin">
        <color indexed="9"/>
      </top>
      <bottom style="thin">
        <color indexed="9"/>
      </bottom>
      <diagonal/>
    </border>
    <border>
      <left/>
      <right style="thin">
        <color indexed="9"/>
      </right>
      <top style="thin">
        <color indexed="9"/>
      </top>
      <bottom/>
      <diagonal/>
    </border>
    <border>
      <left/>
      <right style="thin">
        <color indexed="9"/>
      </right>
      <top/>
      <bottom/>
      <diagonal/>
    </border>
    <border>
      <left style="thin">
        <color indexed="9"/>
      </left>
      <right/>
      <top/>
      <bottom/>
      <diagonal/>
    </border>
    <border>
      <left style="thin">
        <color theme="0"/>
      </left>
      <right style="thin">
        <color indexed="9"/>
      </right>
      <top/>
      <bottom/>
      <diagonal/>
    </border>
    <border>
      <left/>
      <right/>
      <top/>
      <bottom style="thin">
        <color rgb="FF0000FF"/>
      </bottom>
      <diagonal/>
    </border>
  </borders>
  <cellStyleXfs count="88">
    <xf numFmtId="0" fontId="0" fillId="0" borderId="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2" fillId="3" borderId="0" applyNumberFormat="0" applyBorder="0" applyAlignment="0" applyProtection="0"/>
    <xf numFmtId="0" fontId="4" fillId="16" borderId="1"/>
    <xf numFmtId="0" fontId="23" fillId="17" borderId="2" applyNumberFormat="0" applyAlignment="0" applyProtection="0"/>
    <xf numFmtId="0" fontId="4" fillId="0" borderId="3"/>
    <xf numFmtId="0" fontId="19" fillId="18" borderId="5" applyNumberFormat="0" applyAlignment="0" applyProtection="0"/>
    <xf numFmtId="0" fontId="24" fillId="19" borderId="0">
      <alignment horizontal="center"/>
    </xf>
    <xf numFmtId="0" fontId="25" fillId="19" borderId="0">
      <alignment horizontal="center" vertical="center"/>
    </xf>
    <xf numFmtId="0" fontId="7" fillId="20" borderId="0">
      <alignment horizontal="center" wrapText="1"/>
    </xf>
    <xf numFmtId="0" fontId="15" fillId="19" borderId="0">
      <alignment horizontal="center"/>
    </xf>
    <xf numFmtId="172" fontId="26" fillId="0" borderId="0" applyFont="0" applyFill="0" applyBorder="0" applyAlignment="0" applyProtection="0"/>
    <xf numFmtId="173" fontId="7" fillId="0" borderId="0" applyFont="0" applyFill="0" applyBorder="0" applyAlignment="0" applyProtection="0"/>
    <xf numFmtId="173" fontId="26" fillId="0" borderId="0" applyFont="0" applyFill="0" applyBorder="0" applyAlignment="0" applyProtection="0"/>
    <xf numFmtId="174" fontId="26" fillId="0" borderId="0" applyFont="0" applyFill="0" applyBorder="0" applyAlignment="0" applyProtection="0"/>
    <xf numFmtId="175" fontId="26" fillId="0" borderId="0" applyFont="0" applyFill="0" applyBorder="0" applyAlignment="0" applyProtection="0"/>
    <xf numFmtId="0" fontId="27" fillId="21" borderId="1" applyBorder="0">
      <protection locked="0"/>
    </xf>
    <xf numFmtId="171" fontId="1" fillId="0" borderId="0" applyFont="0" applyFill="0" applyBorder="0" applyAlignment="0" applyProtection="0"/>
    <xf numFmtId="171" fontId="7" fillId="0" borderId="0" applyFont="0" applyFill="0" applyBorder="0" applyAlignment="0" applyProtection="0"/>
    <xf numFmtId="0" fontId="28" fillId="0" borderId="0" applyNumberFormat="0" applyFill="0" applyBorder="0" applyAlignment="0" applyProtection="0"/>
    <xf numFmtId="0" fontId="12" fillId="19" borderId="3">
      <alignment horizontal="left"/>
    </xf>
    <xf numFmtId="0" fontId="29" fillId="19" borderId="0">
      <alignment horizontal="left"/>
    </xf>
    <xf numFmtId="0" fontId="30" fillId="4" borderId="0" applyNumberFormat="0" applyBorder="0" applyAlignment="0" applyProtection="0"/>
    <xf numFmtId="0" fontId="31" fillId="22" borderId="0">
      <alignment horizontal="right" vertical="top" textRotation="90" wrapText="1"/>
    </xf>
    <xf numFmtId="0" fontId="32" fillId="0" borderId="6" applyNumberFormat="0" applyFill="0" applyAlignment="0" applyProtection="0"/>
    <xf numFmtId="0" fontId="33" fillId="0" borderId="7" applyNumberFormat="0" applyFill="0" applyAlignment="0" applyProtection="0"/>
    <xf numFmtId="0" fontId="34" fillId="0" borderId="8" applyNumberFormat="0" applyFill="0" applyAlignment="0" applyProtection="0"/>
    <xf numFmtId="0" fontId="34" fillId="0" borderId="0" applyNumberFormat="0" applyFill="0" applyBorder="0" applyAlignment="0" applyProtection="0"/>
    <xf numFmtId="0" fontId="2" fillId="0" borderId="0" applyNumberFormat="0" applyFill="0" applyBorder="0" applyAlignment="0" applyProtection="0"/>
    <xf numFmtId="0" fontId="35" fillId="7" borderId="2" applyNumberFormat="0" applyAlignment="0" applyProtection="0"/>
    <xf numFmtId="0" fontId="6" fillId="20" borderId="0">
      <alignment horizontal="center"/>
    </xf>
    <xf numFmtId="0" fontId="4" fillId="19" borderId="9">
      <alignment wrapText="1"/>
    </xf>
    <xf numFmtId="0" fontId="36" fillId="19" borderId="10"/>
    <xf numFmtId="0" fontId="36" fillId="19" borderId="11"/>
    <xf numFmtId="0" fontId="4" fillId="19" borderId="12">
      <alignment horizontal="center" wrapText="1"/>
    </xf>
    <xf numFmtId="0" fontId="16" fillId="0" borderId="0" applyNumberFormat="0" applyFill="0" applyBorder="0" applyAlignment="0" applyProtection="0">
      <alignment vertical="top"/>
      <protection locked="0"/>
    </xf>
    <xf numFmtId="0" fontId="50" fillId="0" borderId="0" applyNumberFormat="0" applyFill="0" applyBorder="0" applyAlignment="0" applyProtection="0"/>
    <xf numFmtId="0" fontId="51" fillId="0" borderId="0" applyNumberFormat="0" applyFill="0" applyBorder="0" applyAlignment="0" applyProtection="0"/>
    <xf numFmtId="0" fontId="37" fillId="0" borderId="4" applyNumberFormat="0" applyFill="0" applyAlignment="0" applyProtection="0"/>
    <xf numFmtId="0" fontId="7" fillId="0" borderId="0" applyFont="0" applyFill="0" applyBorder="0" applyAlignment="0" applyProtection="0"/>
    <xf numFmtId="0" fontId="38" fillId="23" borderId="0" applyNumberFormat="0" applyBorder="0" applyAlignment="0" applyProtection="0"/>
    <xf numFmtId="0" fontId="39" fillId="0" borderId="0"/>
    <xf numFmtId="0" fontId="7" fillId="0" borderId="0"/>
    <xf numFmtId="0" fontId="7" fillId="0" borderId="0"/>
    <xf numFmtId="0" fontId="20" fillId="0" borderId="0"/>
    <xf numFmtId="0" fontId="7" fillId="0" borderId="0"/>
    <xf numFmtId="0" fontId="49" fillId="0" borderId="0"/>
    <xf numFmtId="0" fontId="20" fillId="0" borderId="0"/>
    <xf numFmtId="0" fontId="49" fillId="0" borderId="0"/>
    <xf numFmtId="0" fontId="3" fillId="0" borderId="0"/>
    <xf numFmtId="0" fontId="3" fillId="0" borderId="0"/>
    <xf numFmtId="0" fontId="46" fillId="0" borderId="0"/>
    <xf numFmtId="0" fontId="3" fillId="0" borderId="0"/>
    <xf numFmtId="0" fontId="40" fillId="17" borderId="13" applyNumberFormat="0" applyAlignment="0" applyProtection="0"/>
    <xf numFmtId="9" fontId="7" fillId="0" borderId="0" applyFont="0" applyFill="0" applyBorder="0" applyAlignment="0" applyProtection="0"/>
    <xf numFmtId="9" fontId="7" fillId="0" borderId="0" applyNumberFormat="0" applyFont="0" applyFill="0" applyBorder="0" applyAlignment="0" applyProtection="0"/>
    <xf numFmtId="9" fontId="7" fillId="0" borderId="0" applyFont="0" applyFill="0" applyBorder="0" applyAlignment="0" applyProtection="0"/>
    <xf numFmtId="9" fontId="7" fillId="0" borderId="0" applyNumberFormat="0" applyFont="0" applyFill="0" applyBorder="0" applyAlignment="0" applyProtection="0"/>
    <xf numFmtId="0" fontId="4" fillId="19" borderId="3"/>
    <xf numFmtId="0" fontId="25" fillId="19" borderId="0">
      <alignment horizontal="right"/>
    </xf>
    <xf numFmtId="0" fontId="41" fillId="24" borderId="0">
      <alignment horizontal="center"/>
    </xf>
    <xf numFmtId="0" fontId="42" fillId="20" borderId="0"/>
    <xf numFmtId="0" fontId="43" fillId="22" borderId="14">
      <alignment horizontal="left" vertical="top" wrapText="1"/>
    </xf>
    <xf numFmtId="0" fontId="43" fillId="22" borderId="15">
      <alignment horizontal="left" vertical="top"/>
    </xf>
    <xf numFmtId="37" fontId="44" fillId="0" borderId="0"/>
    <xf numFmtId="0" fontId="24" fillId="19" borderId="0">
      <alignment horizontal="center"/>
    </xf>
    <xf numFmtId="0" fontId="18" fillId="0" borderId="0" applyNumberFormat="0" applyFill="0" applyBorder="0" applyAlignment="0" applyProtection="0"/>
    <xf numFmtId="0" fontId="10" fillId="19" borderId="0"/>
    <xf numFmtId="0" fontId="45" fillId="0" borderId="0" applyNumberFormat="0" applyFill="0" applyBorder="0" applyAlignment="0" applyProtection="0"/>
    <xf numFmtId="0" fontId="7" fillId="0" borderId="0"/>
    <xf numFmtId="0" fontId="1" fillId="0" borderId="0"/>
  </cellStyleXfs>
  <cellXfs count="163">
    <xf numFmtId="0" fontId="0" fillId="0" borderId="0" xfId="0"/>
    <xf numFmtId="0" fontId="10" fillId="0" borderId="0" xfId="67" applyFont="1" applyBorder="1" applyAlignment="1">
      <alignment horizontal="right" vertical="center"/>
    </xf>
    <xf numFmtId="0" fontId="11" fillId="25" borderId="16" xfId="69" applyFont="1" applyFill="1" applyBorder="1" applyAlignment="1">
      <alignment horizontal="right" vertical="top"/>
    </xf>
    <xf numFmtId="0" fontId="11" fillId="25" borderId="16" xfId="67" applyNumberFormat="1" applyFont="1" applyFill="1" applyBorder="1" applyAlignment="1" applyProtection="1">
      <alignment horizontal="right" vertical="top"/>
      <protection locked="0"/>
    </xf>
    <xf numFmtId="0" fontId="11" fillId="25" borderId="16" xfId="67" applyNumberFormat="1" applyFont="1" applyFill="1" applyBorder="1" applyAlignment="1" applyProtection="1">
      <alignment horizontal="right" vertical="top" wrapText="1"/>
      <protection locked="0"/>
    </xf>
    <xf numFmtId="169" fontId="12" fillId="0" borderId="16" xfId="67" applyNumberFormat="1" applyFont="1" applyFill="1" applyBorder="1" applyAlignment="1" applyProtection="1">
      <alignment horizontal="right" vertical="center"/>
      <protection locked="0"/>
    </xf>
    <xf numFmtId="168" fontId="11" fillId="25" borderId="16" xfId="67" applyNumberFormat="1" applyFont="1" applyFill="1" applyBorder="1" applyAlignment="1" applyProtection="1">
      <alignment horizontal="left" vertical="center"/>
      <protection locked="0"/>
    </xf>
    <xf numFmtId="169" fontId="11" fillId="25" borderId="16" xfId="67" applyNumberFormat="1" applyFont="1" applyFill="1" applyBorder="1" applyAlignment="1" applyProtection="1">
      <alignment horizontal="right" vertical="center"/>
      <protection locked="0"/>
    </xf>
    <xf numFmtId="169" fontId="10" fillId="0" borderId="0" xfId="67" applyNumberFormat="1" applyFont="1" applyFill="1" applyBorder="1" applyAlignment="1" applyProtection="1">
      <alignment horizontal="right" vertical="center"/>
      <protection locked="0"/>
    </xf>
    <xf numFmtId="0" fontId="4" fillId="0" borderId="17" xfId="67" applyFont="1" applyFill="1" applyBorder="1" applyAlignment="1"/>
    <xf numFmtId="169" fontId="4" fillId="0" borderId="16" xfId="67" applyNumberFormat="1" applyFont="1" applyFill="1" applyBorder="1" applyAlignment="1" applyProtection="1">
      <alignment horizontal="right" vertical="center"/>
      <protection locked="0"/>
    </xf>
    <xf numFmtId="0" fontId="4" fillId="0" borderId="0" xfId="67" applyFont="1" applyFill="1" applyBorder="1" applyAlignment="1" applyProtection="1">
      <alignment vertical="center"/>
      <protection locked="0"/>
    </xf>
    <xf numFmtId="0" fontId="4" fillId="0" borderId="0" xfId="67" applyFont="1" applyFill="1" applyBorder="1" applyAlignment="1" applyProtection="1">
      <alignment horizontal="right" vertical="center"/>
      <protection locked="0"/>
    </xf>
    <xf numFmtId="167" fontId="4" fillId="0" borderId="0" xfId="67" applyNumberFormat="1" applyFont="1" applyFill="1" applyBorder="1" applyAlignment="1" applyProtection="1">
      <alignment horizontal="right" vertical="center"/>
      <protection locked="0"/>
    </xf>
    <xf numFmtId="164" fontId="4" fillId="0" borderId="0" xfId="67" applyNumberFormat="1" applyFont="1" applyFill="1" applyBorder="1" applyAlignment="1" applyProtection="1">
      <alignment wrapText="1"/>
      <protection locked="0"/>
    </xf>
    <xf numFmtId="165" fontId="12" fillId="0" borderId="16" xfId="67" applyNumberFormat="1" applyFont="1" applyFill="1" applyBorder="1" applyAlignment="1" applyProtection="1">
      <alignment horizontal="right"/>
      <protection locked="0"/>
    </xf>
    <xf numFmtId="3" fontId="12" fillId="0" borderId="18" xfId="67" applyNumberFormat="1" applyFont="1" applyFill="1" applyBorder="1" applyAlignment="1" applyProtection="1">
      <alignment horizontal="right"/>
      <protection locked="0"/>
    </xf>
    <xf numFmtId="169" fontId="12" fillId="0" borderId="16" xfId="67" quotePrefix="1" applyNumberFormat="1" applyFont="1" applyFill="1" applyBorder="1" applyAlignment="1" applyProtection="1">
      <alignment horizontal="right" vertical="center"/>
      <protection locked="0"/>
    </xf>
    <xf numFmtId="0" fontId="11" fillId="25" borderId="16" xfId="67" applyFont="1" applyFill="1" applyBorder="1" applyAlignment="1" applyProtection="1">
      <alignment horizontal="right" vertical="top" wrapText="1"/>
      <protection locked="0"/>
    </xf>
    <xf numFmtId="168" fontId="11" fillId="25" borderId="16" xfId="67" applyNumberFormat="1" applyFont="1" applyFill="1" applyBorder="1" applyAlignment="1" applyProtection="1">
      <alignment vertical="top"/>
      <protection locked="0"/>
    </xf>
    <xf numFmtId="164" fontId="4" fillId="0" borderId="0" xfId="67" applyNumberFormat="1" applyFont="1" applyFill="1" applyBorder="1" applyAlignment="1" applyProtection="1">
      <alignment vertical="center" wrapText="1"/>
      <protection locked="0"/>
    </xf>
    <xf numFmtId="165" fontId="12" fillId="21" borderId="18" xfId="67" applyNumberFormat="1" applyFont="1" applyFill="1" applyBorder="1" applyAlignment="1" applyProtection="1">
      <alignment horizontal="right"/>
      <protection locked="0"/>
    </xf>
    <xf numFmtId="165" fontId="12" fillId="21" borderId="18" xfId="67" applyNumberFormat="1" applyFont="1" applyFill="1" applyBorder="1" applyAlignment="1" applyProtection="1">
      <alignment horizontal="right" wrapText="1"/>
      <protection locked="0"/>
    </xf>
    <xf numFmtId="0" fontId="13" fillId="0" borderId="0" xfId="67" applyFont="1" applyFill="1" applyAlignment="1">
      <alignment vertical="center"/>
    </xf>
    <xf numFmtId="164" fontId="10" fillId="26" borderId="16" xfId="67" applyNumberFormat="1" applyFont="1" applyFill="1" applyBorder="1" applyAlignment="1" applyProtection="1">
      <alignment vertical="center" wrapText="1"/>
      <protection locked="0"/>
    </xf>
    <xf numFmtId="169" fontId="10" fillId="26" borderId="16" xfId="67" applyNumberFormat="1" applyFont="1" applyFill="1" applyBorder="1" applyAlignment="1" applyProtection="1">
      <alignment horizontal="right" vertical="center"/>
      <protection locked="0"/>
    </xf>
    <xf numFmtId="168" fontId="10" fillId="26" borderId="16" xfId="67" applyNumberFormat="1" applyFont="1" applyFill="1" applyBorder="1" applyAlignment="1" applyProtection="1">
      <alignment horizontal="left" vertical="center"/>
      <protection locked="0"/>
    </xf>
    <xf numFmtId="169" fontId="52" fillId="0" borderId="0" xfId="67" applyNumberFormat="1" applyFont="1" applyFill="1" applyBorder="1" applyAlignment="1" applyProtection="1">
      <alignment horizontal="right" vertical="center"/>
      <protection locked="0"/>
    </xf>
    <xf numFmtId="170" fontId="10" fillId="26" borderId="16" xfId="67" applyNumberFormat="1" applyFont="1" applyFill="1" applyBorder="1" applyAlignment="1" applyProtection="1">
      <alignment horizontal="right" vertical="center"/>
      <protection locked="0"/>
    </xf>
    <xf numFmtId="0" fontId="11" fillId="25" borderId="0" xfId="67" applyFont="1" applyFill="1" applyBorder="1" applyAlignment="1"/>
    <xf numFmtId="165" fontId="11" fillId="25" borderId="16" xfId="67" applyNumberFormat="1" applyFont="1" applyFill="1" applyBorder="1" applyAlignment="1" applyProtection="1">
      <alignment horizontal="right"/>
      <protection locked="0"/>
    </xf>
    <xf numFmtId="3" fontId="12" fillId="0" borderId="16" xfId="0" applyNumberFormat="1" applyFont="1" applyBorder="1" applyAlignment="1">
      <alignment horizontal="right"/>
    </xf>
    <xf numFmtId="3" fontId="11" fillId="25" borderId="16" xfId="0" applyNumberFormat="1" applyFont="1" applyFill="1" applyBorder="1" applyAlignment="1">
      <alignment horizontal="right"/>
    </xf>
    <xf numFmtId="0" fontId="8" fillId="0" borderId="0" xfId="0" applyFont="1" applyFill="1"/>
    <xf numFmtId="0" fontId="7" fillId="0" borderId="0" xfId="0" applyFont="1" applyFill="1" applyAlignment="1">
      <alignment horizontal="right"/>
    </xf>
    <xf numFmtId="0" fontId="7" fillId="0" borderId="0" xfId="0" applyFont="1" applyFill="1"/>
    <xf numFmtId="0" fontId="6" fillId="0" borderId="0" xfId="67" applyFont="1" applyFill="1" applyAlignment="1">
      <alignment horizontal="right" vertical="center" wrapText="1"/>
    </xf>
    <xf numFmtId="0" fontId="4" fillId="0" borderId="0" xfId="68" applyFont="1"/>
    <xf numFmtId="0" fontId="4" fillId="0" borderId="0" xfId="0" applyFont="1" applyFill="1" applyAlignment="1">
      <alignment horizontal="right"/>
    </xf>
    <xf numFmtId="0" fontId="4" fillId="0" borderId="0" xfId="0" applyFont="1" applyFill="1"/>
    <xf numFmtId="0" fontId="10" fillId="0" borderId="0" xfId="0" applyFont="1" applyFill="1" applyAlignment="1">
      <alignment horizontal="left"/>
    </xf>
    <xf numFmtId="0" fontId="9" fillId="0" borderId="0" xfId="0" applyFont="1" applyFill="1"/>
    <xf numFmtId="0" fontId="11" fillId="25" borderId="0" xfId="67" applyFont="1" applyFill="1" applyBorder="1" applyAlignment="1">
      <alignment vertical="center"/>
    </xf>
    <xf numFmtId="3" fontId="14" fillId="26" borderId="16" xfId="67" applyNumberFormat="1" applyFont="1" applyFill="1" applyBorder="1" applyAlignment="1" applyProtection="1">
      <alignment horizontal="right" vertical="center" wrapText="1"/>
      <protection locked="0"/>
    </xf>
    <xf numFmtId="165" fontId="14" fillId="26" borderId="16" xfId="67" applyNumberFormat="1" applyFont="1" applyFill="1" applyBorder="1" applyAlignment="1" applyProtection="1">
      <alignment horizontal="right" vertical="center"/>
      <protection locked="0"/>
    </xf>
    <xf numFmtId="164" fontId="15" fillId="0" borderId="19" xfId="67" applyNumberFormat="1" applyFont="1" applyFill="1" applyBorder="1" applyAlignment="1" applyProtection="1">
      <alignment vertical="center" wrapText="1"/>
      <protection locked="0"/>
    </xf>
    <xf numFmtId="164" fontId="4" fillId="0" borderId="19" xfId="67" applyNumberFormat="1" applyFont="1" applyFill="1" applyBorder="1" applyAlignment="1" applyProtection="1">
      <alignment vertical="center" wrapText="1"/>
      <protection locked="0"/>
    </xf>
    <xf numFmtId="3" fontId="12" fillId="0" borderId="16" xfId="67" applyNumberFormat="1" applyFont="1" applyFill="1" applyBorder="1" applyAlignment="1" applyProtection="1">
      <alignment horizontal="right" vertical="center" wrapText="1"/>
      <protection locked="0"/>
    </xf>
    <xf numFmtId="165" fontId="12" fillId="0" borderId="0" xfId="0" applyNumberFormat="1" applyFont="1" applyFill="1" applyAlignment="1">
      <alignment horizontal="right" vertical="center"/>
    </xf>
    <xf numFmtId="164" fontId="10" fillId="26" borderId="19" xfId="67" applyNumberFormat="1" applyFont="1" applyFill="1" applyBorder="1" applyAlignment="1" applyProtection="1">
      <alignment vertical="center" wrapText="1"/>
      <protection locked="0"/>
    </xf>
    <xf numFmtId="3" fontId="12" fillId="0" borderId="16" xfId="67" quotePrefix="1" applyNumberFormat="1" applyFont="1" applyFill="1" applyBorder="1" applyAlignment="1" applyProtection="1">
      <alignment horizontal="right" vertical="center" wrapText="1"/>
      <protection locked="0"/>
    </xf>
    <xf numFmtId="164" fontId="11" fillId="25" borderId="20" xfId="67" quotePrefix="1" applyNumberFormat="1" applyFont="1" applyFill="1" applyBorder="1" applyAlignment="1" applyProtection="1">
      <alignment vertical="center" wrapText="1"/>
      <protection locked="0"/>
    </xf>
    <xf numFmtId="0" fontId="11" fillId="25" borderId="0" xfId="68" applyFont="1" applyFill="1" applyBorder="1" applyAlignment="1">
      <alignment horizontal="left" vertical="top" wrapText="1"/>
    </xf>
    <xf numFmtId="165" fontId="4" fillId="0" borderId="0" xfId="68" applyNumberFormat="1" applyFont="1"/>
    <xf numFmtId="0" fontId="4" fillId="0" borderId="0" xfId="68" quotePrefix="1" applyFont="1" applyBorder="1" applyAlignment="1"/>
    <xf numFmtId="165" fontId="4" fillId="0" borderId="0" xfId="68" applyNumberFormat="1" applyFont="1" applyAlignment="1">
      <alignment horizontal="right"/>
    </xf>
    <xf numFmtId="0" fontId="4" fillId="0" borderId="0" xfId="68" applyFont="1" applyAlignment="1">
      <alignment horizontal="right"/>
    </xf>
    <xf numFmtId="0" fontId="0" fillId="0" borderId="0" xfId="0" applyFill="1" applyBorder="1"/>
    <xf numFmtId="3" fontId="4" fillId="0" borderId="0" xfId="0" applyNumberFormat="1" applyFont="1" applyFill="1" applyBorder="1"/>
    <xf numFmtId="170" fontId="4" fillId="0" borderId="0" xfId="0" applyNumberFormat="1" applyFont="1" applyFill="1"/>
    <xf numFmtId="166" fontId="14" fillId="26" borderId="16" xfId="67" applyNumberFormat="1" applyFont="1" applyFill="1" applyBorder="1" applyAlignment="1" applyProtection="1">
      <alignment horizontal="right" vertical="center"/>
      <protection locked="0"/>
    </xf>
    <xf numFmtId="0" fontId="4" fillId="0" borderId="0" xfId="0" applyFont="1" applyFill="1" applyBorder="1"/>
    <xf numFmtId="169" fontId="4" fillId="0" borderId="0" xfId="0" applyNumberFormat="1" applyFont="1" applyFill="1" applyBorder="1"/>
    <xf numFmtId="165" fontId="0" fillId="0" borderId="0" xfId="0" applyNumberFormat="1" applyFill="1" applyBorder="1"/>
    <xf numFmtId="0" fontId="4" fillId="0" borderId="0" xfId="0" applyFont="1" applyFill="1" applyBorder="1" applyAlignment="1">
      <alignment horizontal="right"/>
    </xf>
    <xf numFmtId="0" fontId="10" fillId="0" borderId="0" xfId="68" quotePrefix="1" applyFont="1" applyBorder="1" applyAlignment="1"/>
    <xf numFmtId="3" fontId="4" fillId="0" borderId="0" xfId="0" applyNumberFormat="1" applyFont="1" applyFill="1"/>
    <xf numFmtId="3" fontId="10" fillId="26" borderId="16" xfId="67" applyNumberFormat="1" applyFont="1" applyFill="1" applyBorder="1" applyAlignment="1" applyProtection="1">
      <alignment horizontal="right" vertical="center"/>
      <protection locked="0"/>
    </xf>
    <xf numFmtId="3" fontId="4" fillId="0" borderId="0" xfId="0" applyNumberFormat="1" applyFont="1" applyFill="1" applyAlignment="1">
      <alignment horizontal="right"/>
    </xf>
    <xf numFmtId="3" fontId="12" fillId="0" borderId="16" xfId="67" applyNumberFormat="1" applyFont="1" applyFill="1" applyBorder="1" applyAlignment="1" applyProtection="1">
      <alignment horizontal="right" vertical="center"/>
      <protection locked="0"/>
    </xf>
    <xf numFmtId="164" fontId="10" fillId="26" borderId="21" xfId="67" applyNumberFormat="1" applyFont="1" applyFill="1" applyBorder="1" applyAlignment="1" applyProtection="1">
      <alignment vertical="center" wrapText="1"/>
      <protection locked="0"/>
    </xf>
    <xf numFmtId="164" fontId="10" fillId="26" borderId="0" xfId="67" applyNumberFormat="1" applyFont="1" applyFill="1" applyBorder="1" applyAlignment="1" applyProtection="1">
      <alignment vertical="center" wrapText="1"/>
      <protection locked="0"/>
    </xf>
    <xf numFmtId="3" fontId="14" fillId="26" borderId="23" xfId="67" applyNumberFormat="1" applyFont="1" applyFill="1" applyBorder="1" applyAlignment="1" applyProtection="1">
      <alignment horizontal="right" vertical="center" wrapText="1"/>
      <protection locked="0"/>
    </xf>
    <xf numFmtId="3" fontId="10" fillId="26" borderId="16" xfId="67" applyNumberFormat="1" applyFont="1" applyFill="1" applyBorder="1" applyAlignment="1" applyProtection="1">
      <alignment horizontal="right" vertical="center" wrapText="1"/>
      <protection locked="0"/>
    </xf>
    <xf numFmtId="165" fontId="10" fillId="26" borderId="16" xfId="67" applyNumberFormat="1" applyFont="1" applyFill="1" applyBorder="1" applyAlignment="1" applyProtection="1">
      <alignment horizontal="right" vertical="center"/>
      <protection locked="0"/>
    </xf>
    <xf numFmtId="166" fontId="10" fillId="26" borderId="16" xfId="67" applyNumberFormat="1" applyFont="1" applyFill="1" applyBorder="1" applyAlignment="1" applyProtection="1">
      <alignment horizontal="right" vertical="center"/>
      <protection locked="0"/>
    </xf>
    <xf numFmtId="166" fontId="4" fillId="0" borderId="0" xfId="0" applyNumberFormat="1" applyFont="1" applyFill="1" applyAlignment="1">
      <alignment horizontal="right"/>
    </xf>
    <xf numFmtId="166" fontId="12" fillId="0" borderId="16" xfId="67" applyNumberFormat="1" applyFont="1" applyFill="1" applyBorder="1" applyAlignment="1" applyProtection="1">
      <alignment horizontal="right" vertical="center" wrapText="1"/>
      <protection locked="0"/>
    </xf>
    <xf numFmtId="166" fontId="12" fillId="0" borderId="16" xfId="67" applyNumberFormat="1" applyFont="1" applyFill="1" applyBorder="1" applyAlignment="1" applyProtection="1">
      <alignment horizontal="right" vertical="center"/>
      <protection locked="0"/>
    </xf>
    <xf numFmtId="3" fontId="53" fillId="0" borderId="0" xfId="0" applyNumberFormat="1" applyFont="1" applyFill="1"/>
    <xf numFmtId="170" fontId="53" fillId="0" borderId="0" xfId="0" applyNumberFormat="1" applyFont="1" applyFill="1"/>
    <xf numFmtId="3" fontId="53" fillId="0" borderId="16" xfId="67" applyNumberFormat="1" applyFont="1" applyFill="1" applyBorder="1" applyAlignment="1" applyProtection="1">
      <alignment horizontal="right" vertical="center" wrapText="1"/>
      <protection locked="0"/>
    </xf>
    <xf numFmtId="166" fontId="53" fillId="0" borderId="16" xfId="67" applyNumberFormat="1" applyFont="1" applyFill="1" applyBorder="1" applyAlignment="1" applyProtection="1">
      <alignment horizontal="right" vertical="center" wrapText="1"/>
      <protection locked="0"/>
    </xf>
    <xf numFmtId="165" fontId="53" fillId="0" borderId="0" xfId="0" applyNumberFormat="1" applyFont="1" applyFill="1" applyAlignment="1">
      <alignment horizontal="right" vertical="center"/>
    </xf>
    <xf numFmtId="0" fontId="8" fillId="0" borderId="0" xfId="86" applyFont="1" applyFill="1"/>
    <xf numFmtId="0" fontId="7" fillId="0" borderId="0" xfId="86"/>
    <xf numFmtId="165" fontId="7" fillId="0" borderId="0" xfId="86" applyNumberFormat="1"/>
    <xf numFmtId="2" fontId="7" fillId="0" borderId="0" xfId="86" applyNumberFormat="1"/>
    <xf numFmtId="0" fontId="10" fillId="0" borderId="0" xfId="60" applyFont="1" applyAlignment="1">
      <alignment horizontal="left"/>
    </xf>
    <xf numFmtId="170" fontId="7" fillId="0" borderId="0" xfId="86" applyNumberFormat="1"/>
    <xf numFmtId="3" fontId="5" fillId="0" borderId="24" xfId="67" applyNumberFormat="1" applyFont="1" applyFill="1" applyBorder="1" applyAlignment="1" applyProtection="1">
      <alignment horizontal="right" vertical="center"/>
      <protection locked="0"/>
    </xf>
    <xf numFmtId="166" fontId="5" fillId="0" borderId="24" xfId="67" applyNumberFormat="1" applyFont="1" applyFill="1" applyBorder="1" applyAlignment="1" applyProtection="1">
      <alignment horizontal="right" vertical="center"/>
      <protection locked="0"/>
    </xf>
    <xf numFmtId="165" fontId="5" fillId="0" borderId="24" xfId="67" applyNumberFormat="1" applyFont="1" applyFill="1" applyBorder="1" applyAlignment="1" applyProtection="1">
      <alignment horizontal="right" vertical="center"/>
      <protection locked="0"/>
    </xf>
    <xf numFmtId="169" fontId="7" fillId="0" borderId="0" xfId="86" applyNumberFormat="1"/>
    <xf numFmtId="165" fontId="4" fillId="0" borderId="0" xfId="0" applyNumberFormat="1" applyFont="1" applyFill="1"/>
    <xf numFmtId="169" fontId="54" fillId="25" borderId="16" xfId="67" applyNumberFormat="1" applyFont="1" applyFill="1" applyBorder="1" applyAlignment="1" applyProtection="1">
      <alignment horizontal="right" vertical="center"/>
      <protection locked="0"/>
    </xf>
    <xf numFmtId="1" fontId="7" fillId="0" borderId="0" xfId="86" applyNumberFormat="1"/>
    <xf numFmtId="170" fontId="54" fillId="25" borderId="16" xfId="67" applyNumberFormat="1" applyFont="1" applyFill="1" applyBorder="1" applyAlignment="1" applyProtection="1">
      <alignment horizontal="right" vertical="center"/>
      <protection locked="0"/>
    </xf>
    <xf numFmtId="3" fontId="4" fillId="0" borderId="16" xfId="67" applyNumberFormat="1" applyFont="1" applyFill="1" applyBorder="1" applyAlignment="1" applyProtection="1">
      <alignment horizontal="right" vertical="center"/>
      <protection locked="0"/>
    </xf>
    <xf numFmtId="166" fontId="4" fillId="0" borderId="16" xfId="67" applyNumberFormat="1" applyFont="1" applyFill="1" applyBorder="1" applyAlignment="1" applyProtection="1">
      <alignment horizontal="right" vertical="center"/>
      <protection locked="0"/>
    </xf>
    <xf numFmtId="165" fontId="4" fillId="0" borderId="0" xfId="0" applyNumberFormat="1" applyFont="1" applyFill="1" applyAlignment="1">
      <alignment horizontal="right" vertical="center"/>
    </xf>
    <xf numFmtId="3" fontId="54" fillId="25" borderId="16" xfId="67" applyNumberFormat="1" applyFont="1" applyFill="1" applyBorder="1" applyAlignment="1" applyProtection="1">
      <alignment horizontal="right" vertical="center"/>
      <protection locked="0"/>
    </xf>
    <xf numFmtId="166" fontId="54" fillId="25" borderId="16" xfId="67" applyNumberFormat="1" applyFont="1" applyFill="1" applyBorder="1" applyAlignment="1" applyProtection="1">
      <alignment horizontal="right" vertical="center"/>
      <protection locked="0"/>
    </xf>
    <xf numFmtId="165" fontId="54" fillId="25" borderId="16" xfId="67" applyNumberFormat="1" applyFont="1" applyFill="1" applyBorder="1" applyAlignment="1" applyProtection="1">
      <alignment horizontal="right" vertical="center"/>
      <protection locked="0"/>
    </xf>
    <xf numFmtId="166" fontId="4" fillId="0" borderId="0" xfId="0" applyNumberFormat="1" applyFont="1" applyFill="1"/>
    <xf numFmtId="0" fontId="10" fillId="0" borderId="0" xfId="0" applyFont="1" applyAlignment="1">
      <alignment horizontal="left" vertical="top"/>
    </xf>
    <xf numFmtId="49" fontId="4" fillId="0" borderId="16" xfId="67" applyNumberFormat="1" applyFont="1" applyFill="1" applyBorder="1" applyAlignment="1" applyProtection="1">
      <alignment horizontal="left" vertical="center" wrapText="1"/>
      <protection locked="0"/>
    </xf>
    <xf numFmtId="49" fontId="4" fillId="0" borderId="16" xfId="67" quotePrefix="1" applyNumberFormat="1" applyFont="1" applyFill="1" applyBorder="1" applyAlignment="1" applyProtection="1">
      <alignment horizontal="left" vertical="center"/>
      <protection locked="0"/>
    </xf>
    <xf numFmtId="49" fontId="4" fillId="0" borderId="16" xfId="67" quotePrefix="1" applyNumberFormat="1" applyFont="1" applyFill="1" applyBorder="1" applyAlignment="1" applyProtection="1">
      <alignment horizontal="left" vertical="center" wrapText="1"/>
      <protection locked="0"/>
    </xf>
    <xf numFmtId="49" fontId="4" fillId="0" borderId="16" xfId="67" applyNumberFormat="1" applyFont="1" applyFill="1" applyBorder="1" applyAlignment="1" applyProtection="1">
      <alignment horizontal="left" vertical="center"/>
      <protection locked="0"/>
    </xf>
    <xf numFmtId="167" fontId="11" fillId="25" borderId="16" xfId="67" applyNumberFormat="1" applyFont="1" applyFill="1" applyBorder="1" applyAlignment="1" applyProtection="1">
      <alignment horizontal="right" vertical="top" wrapText="1"/>
      <protection locked="0"/>
    </xf>
    <xf numFmtId="0" fontId="4" fillId="0" borderId="0" xfId="0" applyFont="1" applyFill="1" applyAlignment="1">
      <alignment horizontal="left"/>
    </xf>
    <xf numFmtId="49" fontId="4" fillId="0" borderId="19" xfId="67" applyNumberFormat="1" applyFont="1" applyFill="1" applyBorder="1" applyAlignment="1" applyProtection="1">
      <alignment horizontal="left" vertical="center" wrapText="1"/>
      <protection locked="0"/>
    </xf>
    <xf numFmtId="49" fontId="4" fillId="0" borderId="19" xfId="67" quotePrefix="1" applyNumberFormat="1" applyFont="1" applyFill="1" applyBorder="1" applyAlignment="1" applyProtection="1">
      <alignment horizontal="left" vertical="center" wrapText="1"/>
      <protection locked="0"/>
    </xf>
    <xf numFmtId="49" fontId="4" fillId="0" borderId="19" xfId="67" applyNumberFormat="1" applyFont="1" applyFill="1" applyBorder="1" applyAlignment="1" applyProtection="1">
      <alignment horizontal="left" vertical="center"/>
      <protection locked="0"/>
    </xf>
    <xf numFmtId="49" fontId="4" fillId="0" borderId="19" xfId="67" quotePrefix="1" applyNumberFormat="1" applyFont="1" applyFill="1" applyBorder="1" applyAlignment="1" applyProtection="1">
      <alignment horizontal="left" vertical="center"/>
      <protection locked="0"/>
    </xf>
    <xf numFmtId="49" fontId="4" fillId="0" borderId="20" xfId="67" applyNumberFormat="1" applyFont="1" applyFill="1" applyBorder="1" applyAlignment="1" applyProtection="1">
      <alignment horizontal="left" vertical="center" wrapText="1"/>
      <protection locked="0"/>
    </xf>
    <xf numFmtId="3" fontId="56" fillId="0" borderId="16" xfId="67" applyNumberFormat="1" applyFont="1" applyFill="1" applyBorder="1" applyAlignment="1" applyProtection="1">
      <alignment horizontal="right" vertical="center" wrapText="1"/>
      <protection locked="0"/>
    </xf>
    <xf numFmtId="166" fontId="56" fillId="0" borderId="16" xfId="67" applyNumberFormat="1" applyFont="1" applyFill="1" applyBorder="1" applyAlignment="1" applyProtection="1">
      <alignment horizontal="right" vertical="center" wrapText="1"/>
      <protection locked="0"/>
    </xf>
    <xf numFmtId="165" fontId="56" fillId="0" borderId="0" xfId="0" applyNumberFormat="1" applyFont="1" applyFill="1" applyAlignment="1">
      <alignment horizontal="right" vertical="center"/>
    </xf>
    <xf numFmtId="164" fontId="5" fillId="0" borderId="24" xfId="67" quotePrefix="1" applyNumberFormat="1" applyFont="1" applyFill="1" applyBorder="1" applyAlignment="1" applyProtection="1">
      <alignment horizontal="left" vertical="center" wrapText="1" indent="1"/>
      <protection locked="0"/>
    </xf>
    <xf numFmtId="3" fontId="58" fillId="0" borderId="16" xfId="67" applyNumberFormat="1" applyFont="1" applyFill="1" applyBorder="1" applyAlignment="1" applyProtection="1">
      <alignment horizontal="right" vertical="center" wrapText="1"/>
      <protection locked="0"/>
    </xf>
    <xf numFmtId="3" fontId="59" fillId="0" borderId="16" xfId="67" applyNumberFormat="1" applyFont="1" applyFill="1" applyBorder="1" applyAlignment="1" applyProtection="1">
      <alignment horizontal="right" vertical="center" wrapText="1"/>
      <protection locked="0"/>
    </xf>
    <xf numFmtId="3" fontId="60" fillId="0" borderId="16" xfId="67" applyNumberFormat="1" applyFont="1" applyFill="1" applyBorder="1" applyAlignment="1" applyProtection="1">
      <alignment horizontal="right" vertical="center" wrapText="1"/>
      <protection locked="0"/>
    </xf>
    <xf numFmtId="169" fontId="59" fillId="0" borderId="16" xfId="67" applyNumberFormat="1" applyFont="1" applyFill="1" applyBorder="1" applyAlignment="1" applyProtection="1">
      <alignment horizontal="right" vertical="center"/>
      <protection locked="0"/>
    </xf>
    <xf numFmtId="169" fontId="5" fillId="0" borderId="16" xfId="67" applyNumberFormat="1" applyFont="1" applyFill="1" applyBorder="1" applyAlignment="1" applyProtection="1">
      <alignment horizontal="right" vertical="center"/>
      <protection locked="0"/>
    </xf>
    <xf numFmtId="3" fontId="55" fillId="25" borderId="16" xfId="67" applyNumberFormat="1" applyFont="1" applyFill="1" applyBorder="1" applyAlignment="1" applyProtection="1">
      <alignment horizontal="right" vertical="center"/>
      <protection locked="0"/>
    </xf>
    <xf numFmtId="3" fontId="57" fillId="26" borderId="16" xfId="67" applyNumberFormat="1" applyFont="1" applyFill="1" applyBorder="1" applyAlignment="1" applyProtection="1">
      <alignment horizontal="right" vertical="center"/>
      <protection locked="0"/>
    </xf>
    <xf numFmtId="3" fontId="10" fillId="26" borderId="16" xfId="67" applyNumberFormat="1" applyFont="1" applyFill="1" applyBorder="1" applyAlignment="1" applyProtection="1">
      <alignment horizontal="right" wrapText="1"/>
      <protection locked="0"/>
    </xf>
    <xf numFmtId="3" fontId="10" fillId="26" borderId="16" xfId="67" applyNumberFormat="1" applyFont="1" applyFill="1" applyBorder="1" applyAlignment="1" applyProtection="1">
      <alignment horizontal="right"/>
      <protection locked="0"/>
    </xf>
    <xf numFmtId="166" fontId="10" fillId="26" borderId="16" xfId="67" applyNumberFormat="1" applyFont="1" applyFill="1" applyBorder="1" applyAlignment="1" applyProtection="1">
      <alignment horizontal="right"/>
      <protection locked="0"/>
    </xf>
    <xf numFmtId="3" fontId="57" fillId="26" borderId="16" xfId="67" applyNumberFormat="1" applyFont="1" applyFill="1" applyBorder="1" applyAlignment="1" applyProtection="1">
      <alignment horizontal="right"/>
      <protection locked="0"/>
    </xf>
    <xf numFmtId="165" fontId="10" fillId="26" borderId="16" xfId="67" applyNumberFormat="1" applyFont="1" applyFill="1" applyBorder="1" applyAlignment="1" applyProtection="1">
      <alignment horizontal="right"/>
      <protection locked="0"/>
    </xf>
    <xf numFmtId="169" fontId="10" fillId="26" borderId="16" xfId="67" applyNumberFormat="1" applyFont="1" applyFill="1" applyBorder="1" applyAlignment="1" applyProtection="1">
      <alignment horizontal="right"/>
      <protection locked="0"/>
    </xf>
    <xf numFmtId="170" fontId="10" fillId="26" borderId="16" xfId="67" applyNumberFormat="1" applyFont="1" applyFill="1" applyBorder="1" applyAlignment="1" applyProtection="1">
      <alignment horizontal="right"/>
      <protection locked="0"/>
    </xf>
    <xf numFmtId="49" fontId="10" fillId="26" borderId="16" xfId="67" applyNumberFormat="1" applyFont="1" applyFill="1" applyBorder="1" applyAlignment="1" applyProtection="1">
      <alignment horizontal="left" vertical="center"/>
      <protection locked="0"/>
    </xf>
    <xf numFmtId="0" fontId="62" fillId="0" borderId="0" xfId="87" applyFont="1"/>
    <xf numFmtId="0" fontId="1" fillId="0" borderId="0" xfId="87"/>
    <xf numFmtId="176" fontId="62" fillId="0" borderId="0" xfId="87" applyNumberFormat="1" applyFont="1" applyAlignment="1">
      <alignment horizontal="right" wrapText="1"/>
    </xf>
    <xf numFmtId="0" fontId="1" fillId="0" borderId="0" xfId="87" applyFont="1" applyAlignment="1">
      <alignment horizontal="center" wrapText="1"/>
    </xf>
    <xf numFmtId="0" fontId="51" fillId="0" borderId="0" xfId="54" applyAlignment="1">
      <alignment vertical="center" wrapText="1"/>
    </xf>
    <xf numFmtId="0" fontId="63" fillId="0" borderId="0" xfId="87" applyFont="1" applyAlignment="1">
      <alignment vertical="center" wrapText="1"/>
    </xf>
    <xf numFmtId="0" fontId="1" fillId="0" borderId="0" xfId="87" applyFont="1"/>
    <xf numFmtId="0" fontId="64" fillId="0" borderId="0" xfId="87" applyFont="1" applyFill="1" applyAlignment="1">
      <alignment vertical="center" wrapText="1"/>
    </xf>
    <xf numFmtId="0" fontId="13" fillId="0" borderId="0" xfId="87" applyFont="1" applyAlignment="1">
      <alignment wrapText="1"/>
    </xf>
    <xf numFmtId="0" fontId="64" fillId="0" borderId="0" xfId="87" applyFont="1" applyFill="1" applyAlignment="1">
      <alignment vertical="center"/>
    </xf>
    <xf numFmtId="0" fontId="65" fillId="0" borderId="0" xfId="87" applyFont="1" applyAlignment="1">
      <alignment horizontal="justify" vertical="center" wrapText="1"/>
    </xf>
    <xf numFmtId="0" fontId="64" fillId="0" borderId="0" xfId="87" applyFont="1" applyAlignment="1">
      <alignment horizontal="justify" vertical="center" wrapText="1"/>
    </xf>
    <xf numFmtId="0" fontId="67" fillId="0" borderId="0" xfId="87" applyFont="1" applyAlignment="1">
      <alignment vertical="center" wrapText="1"/>
    </xf>
    <xf numFmtId="0" fontId="64" fillId="0" borderId="0" xfId="87" applyFont="1" applyAlignment="1">
      <alignment vertical="center" wrapText="1"/>
    </xf>
    <xf numFmtId="0" fontId="68" fillId="0" borderId="0" xfId="87" applyFont="1" applyAlignment="1">
      <alignment vertical="center" wrapText="1"/>
    </xf>
    <xf numFmtId="0" fontId="4" fillId="0" borderId="0" xfId="87" applyFont="1" applyAlignment="1">
      <alignment wrapText="1"/>
    </xf>
    <xf numFmtId="0" fontId="4" fillId="0" borderId="0" xfId="87" applyFont="1"/>
    <xf numFmtId="0" fontId="10" fillId="0" borderId="0" xfId="60" applyFont="1" applyAlignment="1">
      <alignment horizontal="left"/>
    </xf>
    <xf numFmtId="0" fontId="13" fillId="0" borderId="0" xfId="67" applyFont="1" applyFill="1" applyAlignment="1">
      <alignment horizontal="left" vertical="center"/>
    </xf>
    <xf numFmtId="0" fontId="4" fillId="0" borderId="0" xfId="0" applyFont="1" applyFill="1" applyAlignment="1">
      <alignment horizontal="left"/>
    </xf>
    <xf numFmtId="0" fontId="10" fillId="0" borderId="0" xfId="0" applyFont="1" applyAlignment="1">
      <alignment horizontal="left" vertical="top"/>
    </xf>
    <xf numFmtId="164" fontId="54" fillId="25" borderId="22" xfId="67" applyNumberFormat="1" applyFont="1" applyFill="1" applyBorder="1" applyAlignment="1" applyProtection="1">
      <alignment horizontal="right" vertical="top" wrapText="1"/>
      <protection locked="0"/>
    </xf>
    <xf numFmtId="0" fontId="54" fillId="25" borderId="16" xfId="67" applyFont="1" applyFill="1" applyBorder="1" applyAlignment="1">
      <alignment horizontal="right" vertical="top" wrapText="1"/>
    </xf>
    <xf numFmtId="164" fontId="54" fillId="25" borderId="16" xfId="67" applyNumberFormat="1" applyFont="1" applyFill="1" applyBorder="1" applyAlignment="1" applyProtection="1">
      <alignment horizontal="right" vertical="top" wrapText="1"/>
      <protection locked="0"/>
    </xf>
    <xf numFmtId="164" fontId="55" fillId="25" borderId="16" xfId="67" applyNumberFormat="1" applyFont="1" applyFill="1" applyBorder="1" applyAlignment="1" applyProtection="1">
      <alignment horizontal="right" vertical="top" wrapText="1"/>
      <protection locked="0"/>
    </xf>
    <xf numFmtId="0" fontId="13" fillId="0" borderId="0" xfId="67" applyFont="1" applyAlignment="1">
      <alignment horizontal="left" vertical="center"/>
    </xf>
    <xf numFmtId="0" fontId="4" fillId="0" borderId="0" xfId="68" quotePrefix="1" applyFont="1" applyBorder="1" applyAlignment="1">
      <alignment horizontal="left"/>
    </xf>
  </cellXfs>
  <cellStyles count="88">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uro" xfId="34"/>
    <cellStyle name="Euro 2" xfId="35"/>
    <cellStyle name="Explanatory Text" xfId="36"/>
    <cellStyle name="formula" xfId="37"/>
    <cellStyle name="gap" xfId="38"/>
    <cellStyle name="Good" xfId="39"/>
    <cellStyle name="GreyBackground" xfId="40"/>
    <cellStyle name="Heading 1" xfId="41"/>
    <cellStyle name="Heading 2" xfId="42"/>
    <cellStyle name="Heading 3" xfId="43"/>
    <cellStyle name="Heading 4" xfId="44"/>
    <cellStyle name="Hyperlink 2" xfId="45"/>
    <cellStyle name="Input" xfId="46"/>
    <cellStyle name="ISC" xfId="47"/>
    <cellStyle name="level1a" xfId="48"/>
    <cellStyle name="level2" xfId="49"/>
    <cellStyle name="level2a" xfId="50"/>
    <cellStyle name="level3" xfId="51"/>
    <cellStyle name="Lien hypertexte 2" xfId="52"/>
    <cellStyle name="Lien hypertexte 3" xfId="53"/>
    <cellStyle name="Lien hypertexte 4" xfId="54"/>
    <cellStyle name="Linked Cell" xfId="55"/>
    <cellStyle name="Migliaia (0)_conti99" xfId="56"/>
    <cellStyle name="Neutral" xfId="57"/>
    <cellStyle name="Normaali_Y8_Fin02" xfId="58"/>
    <cellStyle name="Normal" xfId="0" builtinId="0"/>
    <cellStyle name="Normal 11" xfId="86"/>
    <cellStyle name="Normal 2" xfId="59"/>
    <cellStyle name="Normal 2 2" xfId="60"/>
    <cellStyle name="Normal 2 3" xfId="61"/>
    <cellStyle name="Normal 2_TC_A1" xfId="62"/>
    <cellStyle name="Normal 2_TC_A1 2" xfId="87"/>
    <cellStyle name="Normal 3" xfId="63"/>
    <cellStyle name="Normal 3 2" xfId="64"/>
    <cellStyle name="Normal 4" xfId="65"/>
    <cellStyle name="Normal 5" xfId="66"/>
    <cellStyle name="Normal_Feuil1" xfId="67"/>
    <cellStyle name="Normal_RERS2010_06_08_trav" xfId="68"/>
    <cellStyle name="Normal_RERS-new2" xfId="69"/>
    <cellStyle name="Output" xfId="70"/>
    <cellStyle name="Percent 2" xfId="71"/>
    <cellStyle name="Percent_1 SubOverv.USd" xfId="72"/>
    <cellStyle name="Pourcentage 2" xfId="73"/>
    <cellStyle name="Prozent_SubCatperStud" xfId="74"/>
    <cellStyle name="row" xfId="75"/>
    <cellStyle name="RowCodes" xfId="76"/>
    <cellStyle name="Row-Col Headings" xfId="77"/>
    <cellStyle name="RowTitles_CENTRAL_GOVT" xfId="78"/>
    <cellStyle name="RowTitles-Col2" xfId="79"/>
    <cellStyle name="RowTitles-Detail" xfId="80"/>
    <cellStyle name="Standard_Info" xfId="81"/>
    <cellStyle name="temp" xfId="82"/>
    <cellStyle name="Title" xfId="83"/>
    <cellStyle name="title1" xfId="84"/>
    <cellStyle name="Warning Text" xfId="85"/>
  </cellStyles>
  <dxfs count="0"/>
  <tableStyles count="0" defaultTableStyle="TableStyleMedium2" defaultPivotStyle="PivotStyleLight16"/>
  <colors>
    <mruColors>
      <color rgb="FF0000FF"/>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239639162751721E-2"/>
          <c:y val="0.11244903910820671"/>
          <c:w val="0.89421881088393362"/>
          <c:h val="0.69629867695109526"/>
        </c:manualLayout>
      </c:layout>
      <c:lineChart>
        <c:grouping val="standard"/>
        <c:varyColors val="0"/>
        <c:ser>
          <c:idx val="0"/>
          <c:order val="0"/>
          <c:tx>
            <c:strRef>
              <c:f>'6.09 Graphique 1'!$A$6</c:f>
              <c:strCache>
                <c:ptCount val="1"/>
                <c:pt idx="0">
                  <c:v>Écoles sous tutelle du MESR</c:v>
                </c:pt>
              </c:strCache>
            </c:strRef>
          </c:tx>
          <c:marker>
            <c:symbol val="none"/>
          </c:marker>
          <c:dPt>
            <c:idx val="0"/>
            <c:bubble3D val="0"/>
            <c:spPr>
              <a:ln>
                <a:noFill/>
              </a:ln>
            </c:spPr>
            <c:extLst>
              <c:ext xmlns:c16="http://schemas.microsoft.com/office/drawing/2014/chart" uri="{C3380CC4-5D6E-409C-BE32-E72D297353CC}">
                <c16:uniqueId val="{00000001-F28D-4848-A057-3712926821CE}"/>
              </c:ext>
            </c:extLst>
          </c:dPt>
          <c:dPt>
            <c:idx val="1"/>
            <c:bubble3D val="0"/>
            <c:spPr>
              <a:ln>
                <a:solidFill>
                  <a:srgbClr val="0070C0"/>
                </a:solidFill>
                <a:prstDash val="sysDash"/>
              </a:ln>
            </c:spPr>
            <c:extLst>
              <c:ext xmlns:c16="http://schemas.microsoft.com/office/drawing/2014/chart" uri="{C3380CC4-5D6E-409C-BE32-E72D297353CC}">
                <c16:uniqueId val="{00000003-F28D-4848-A057-3712926821CE}"/>
              </c:ext>
            </c:extLst>
          </c:dPt>
          <c:dPt>
            <c:idx val="2"/>
            <c:bubble3D val="0"/>
            <c:spPr>
              <a:ln>
                <a:solidFill>
                  <a:srgbClr val="0070C0"/>
                </a:solidFill>
                <a:prstDash val="sysDash"/>
              </a:ln>
            </c:spPr>
            <c:extLst>
              <c:ext xmlns:c16="http://schemas.microsoft.com/office/drawing/2014/chart" uri="{C3380CC4-5D6E-409C-BE32-E72D297353CC}">
                <c16:uniqueId val="{00000005-F28D-4848-A057-3712926821CE}"/>
              </c:ext>
            </c:extLst>
          </c:dPt>
          <c:dPt>
            <c:idx val="3"/>
            <c:bubble3D val="0"/>
            <c:spPr>
              <a:ln>
                <a:solidFill>
                  <a:srgbClr val="0070C0"/>
                </a:solidFill>
                <a:prstDash val="sysDash"/>
              </a:ln>
            </c:spPr>
            <c:extLst>
              <c:ext xmlns:c16="http://schemas.microsoft.com/office/drawing/2014/chart" uri="{C3380CC4-5D6E-409C-BE32-E72D297353CC}">
                <c16:uniqueId val="{00000007-F28D-4848-A057-3712926821CE}"/>
              </c:ext>
            </c:extLst>
          </c:dPt>
          <c:dPt>
            <c:idx val="4"/>
            <c:bubble3D val="0"/>
            <c:spPr>
              <a:ln>
                <a:solidFill>
                  <a:srgbClr val="0070C0"/>
                </a:solidFill>
              </a:ln>
            </c:spPr>
            <c:extLst>
              <c:ext xmlns:c16="http://schemas.microsoft.com/office/drawing/2014/chart" uri="{C3380CC4-5D6E-409C-BE32-E72D297353CC}">
                <c16:uniqueId val="{00000009-F28D-4848-A057-3712926821CE}"/>
              </c:ext>
            </c:extLst>
          </c:dPt>
          <c:dPt>
            <c:idx val="5"/>
            <c:bubble3D val="0"/>
            <c:spPr>
              <a:ln>
                <a:solidFill>
                  <a:srgbClr val="0070C0"/>
                </a:solidFill>
              </a:ln>
            </c:spPr>
            <c:extLst>
              <c:ext xmlns:c16="http://schemas.microsoft.com/office/drawing/2014/chart" uri="{C3380CC4-5D6E-409C-BE32-E72D297353CC}">
                <c16:uniqueId val="{0000000B-F28D-4848-A057-3712926821CE}"/>
              </c:ext>
            </c:extLst>
          </c:dPt>
          <c:dLbls>
            <c:dLbl>
              <c:idx val="11"/>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7344-46E8-BB52-925B6195C5A7}"/>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1"/>
              </c:ext>
            </c:extLst>
          </c:dLbls>
          <c:cat>
            <c:strRef>
              <c:f>'6.09 Graphique 1'!$B$5:$M$5</c:f>
              <c:strCache>
                <c:ptCount val="12"/>
                <c:pt idx="0">
                  <c:v>1980          1981</c:v>
                </c:pt>
                <c:pt idx="1">
                  <c:v>1990
1991</c:v>
                </c:pt>
                <c:pt idx="2">
                  <c:v>2000
2001</c:v>
                </c:pt>
                <c:pt idx="3">
                  <c:v>2010
2011</c:v>
                </c:pt>
                <c:pt idx="4">
                  <c:v>2014
2015</c:v>
                </c:pt>
                <c:pt idx="5">
                  <c:v>2015
2016</c:v>
                </c:pt>
                <c:pt idx="6">
                  <c:v>2016
2017</c:v>
                </c:pt>
                <c:pt idx="7">
                  <c:v>2017
2018</c:v>
                </c:pt>
                <c:pt idx="8">
                  <c:v>2018
2019</c:v>
                </c:pt>
                <c:pt idx="9">
                  <c:v>2019
2020</c:v>
                </c:pt>
                <c:pt idx="10">
                  <c:v>2020
2021 (1)</c:v>
                </c:pt>
                <c:pt idx="11">
                  <c:v>2021
2022</c:v>
                </c:pt>
              </c:strCache>
            </c:strRef>
          </c:cat>
          <c:val>
            <c:numRef>
              <c:f>'6.09 Graphique 1'!$B$6:$M$6</c:f>
              <c:numCache>
                <c:formatCode>#.##0_)</c:formatCode>
                <c:ptCount val="12"/>
                <c:pt idx="0">
                  <c:v>20650</c:v>
                </c:pt>
                <c:pt idx="1">
                  <c:v>34475</c:v>
                </c:pt>
                <c:pt idx="2">
                  <c:v>52537</c:v>
                </c:pt>
                <c:pt idx="3">
                  <c:v>67353</c:v>
                </c:pt>
                <c:pt idx="4">
                  <c:v>74566</c:v>
                </c:pt>
                <c:pt idx="5">
                  <c:v>75975</c:v>
                </c:pt>
                <c:pt idx="6">
                  <c:v>77700</c:v>
                </c:pt>
                <c:pt idx="7">
                  <c:v>77977</c:v>
                </c:pt>
                <c:pt idx="8">
                  <c:v>79764</c:v>
                </c:pt>
                <c:pt idx="9">
                  <c:v>80230</c:v>
                </c:pt>
                <c:pt idx="10">
                  <c:v>82435</c:v>
                </c:pt>
                <c:pt idx="11">
                  <c:v>83263</c:v>
                </c:pt>
              </c:numCache>
            </c:numRef>
          </c:val>
          <c:smooth val="0"/>
          <c:extLst>
            <c:ext xmlns:c16="http://schemas.microsoft.com/office/drawing/2014/chart" uri="{C3380CC4-5D6E-409C-BE32-E72D297353CC}">
              <c16:uniqueId val="{0000000D-F28D-4848-A057-3712926821CE}"/>
            </c:ext>
          </c:extLst>
        </c:ser>
        <c:ser>
          <c:idx val="1"/>
          <c:order val="1"/>
          <c:tx>
            <c:strRef>
              <c:f>'6.09 Graphique 1'!$A$7</c:f>
              <c:strCache>
                <c:ptCount val="1"/>
                <c:pt idx="0">
                  <c:v>Écoles sous tutelle d'un autre ministère ou d'une collectivité locale</c:v>
                </c:pt>
              </c:strCache>
            </c:strRef>
          </c:tx>
          <c:spPr>
            <a:ln>
              <a:solidFill>
                <a:srgbClr val="091625"/>
              </a:solidFill>
            </a:ln>
          </c:spPr>
          <c:marker>
            <c:symbol val="none"/>
          </c:marker>
          <c:dPt>
            <c:idx val="0"/>
            <c:bubble3D val="0"/>
            <c:spPr>
              <a:ln>
                <a:solidFill>
                  <a:srgbClr val="091625"/>
                </a:solidFill>
                <a:prstDash val="sysDash"/>
              </a:ln>
            </c:spPr>
            <c:extLst>
              <c:ext xmlns:c16="http://schemas.microsoft.com/office/drawing/2014/chart" uri="{C3380CC4-5D6E-409C-BE32-E72D297353CC}">
                <c16:uniqueId val="{0000000F-F28D-4848-A057-3712926821CE}"/>
              </c:ext>
            </c:extLst>
          </c:dPt>
          <c:dPt>
            <c:idx val="1"/>
            <c:bubble3D val="0"/>
            <c:spPr>
              <a:ln>
                <a:solidFill>
                  <a:srgbClr val="091625"/>
                </a:solidFill>
                <a:prstDash val="sysDash"/>
              </a:ln>
            </c:spPr>
            <c:extLst>
              <c:ext xmlns:c16="http://schemas.microsoft.com/office/drawing/2014/chart" uri="{C3380CC4-5D6E-409C-BE32-E72D297353CC}">
                <c16:uniqueId val="{00000011-F28D-4848-A057-3712926821CE}"/>
              </c:ext>
            </c:extLst>
          </c:dPt>
          <c:dPt>
            <c:idx val="2"/>
            <c:bubble3D val="0"/>
            <c:spPr>
              <a:ln>
                <a:solidFill>
                  <a:srgbClr val="091625"/>
                </a:solidFill>
                <a:prstDash val="sysDash"/>
              </a:ln>
            </c:spPr>
            <c:extLst>
              <c:ext xmlns:c16="http://schemas.microsoft.com/office/drawing/2014/chart" uri="{C3380CC4-5D6E-409C-BE32-E72D297353CC}">
                <c16:uniqueId val="{00000013-F28D-4848-A057-3712926821CE}"/>
              </c:ext>
            </c:extLst>
          </c:dPt>
          <c:dPt>
            <c:idx val="3"/>
            <c:bubble3D val="0"/>
            <c:spPr>
              <a:ln>
                <a:solidFill>
                  <a:srgbClr val="091625"/>
                </a:solidFill>
                <a:prstDash val="sysDash"/>
              </a:ln>
            </c:spPr>
            <c:extLst>
              <c:ext xmlns:c16="http://schemas.microsoft.com/office/drawing/2014/chart" uri="{C3380CC4-5D6E-409C-BE32-E72D297353CC}">
                <c16:uniqueId val="{00000015-F28D-4848-A057-3712926821CE}"/>
              </c:ext>
            </c:extLst>
          </c:dPt>
          <c:dPt>
            <c:idx val="4"/>
            <c:bubble3D val="0"/>
            <c:spPr>
              <a:ln>
                <a:solidFill>
                  <a:srgbClr val="091625"/>
                </a:solidFill>
                <a:prstDash val="sysDash"/>
              </a:ln>
            </c:spPr>
            <c:extLst>
              <c:ext xmlns:c16="http://schemas.microsoft.com/office/drawing/2014/chart" uri="{C3380CC4-5D6E-409C-BE32-E72D297353CC}">
                <c16:uniqueId val="{00000017-F28D-4848-A057-3712926821CE}"/>
              </c:ext>
            </c:extLst>
          </c:dPt>
          <c:dLbls>
            <c:dLbl>
              <c:idx val="11"/>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7344-46E8-BB52-925B6195C5A7}"/>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1"/>
              </c:ext>
            </c:extLst>
          </c:dLbls>
          <c:cat>
            <c:strRef>
              <c:f>'6.09 Graphique 1'!$B$5:$M$5</c:f>
              <c:strCache>
                <c:ptCount val="12"/>
                <c:pt idx="0">
                  <c:v>1980          1981</c:v>
                </c:pt>
                <c:pt idx="1">
                  <c:v>1990
1991</c:v>
                </c:pt>
                <c:pt idx="2">
                  <c:v>2000
2001</c:v>
                </c:pt>
                <c:pt idx="3">
                  <c:v>2010
2011</c:v>
                </c:pt>
                <c:pt idx="4">
                  <c:v>2014
2015</c:v>
                </c:pt>
                <c:pt idx="5">
                  <c:v>2015
2016</c:v>
                </c:pt>
                <c:pt idx="6">
                  <c:v>2016
2017</c:v>
                </c:pt>
                <c:pt idx="7">
                  <c:v>2017
2018</c:v>
                </c:pt>
                <c:pt idx="8">
                  <c:v>2018
2019</c:v>
                </c:pt>
                <c:pt idx="9">
                  <c:v>2019
2020</c:v>
                </c:pt>
                <c:pt idx="10">
                  <c:v>2020
2021 (1)</c:v>
                </c:pt>
                <c:pt idx="11">
                  <c:v>2021
2022</c:v>
                </c:pt>
              </c:strCache>
            </c:strRef>
          </c:cat>
          <c:val>
            <c:numRef>
              <c:f>'6.09 Graphique 1'!$B$7:$M$7</c:f>
              <c:numCache>
                <c:formatCode>#.##0_)</c:formatCode>
                <c:ptCount val="12"/>
                <c:pt idx="0">
                  <c:v>8127</c:v>
                </c:pt>
                <c:pt idx="1">
                  <c:v>10865</c:v>
                </c:pt>
                <c:pt idx="2">
                  <c:v>14670</c:v>
                </c:pt>
                <c:pt idx="3">
                  <c:v>17643</c:v>
                </c:pt>
                <c:pt idx="4">
                  <c:v>19165</c:v>
                </c:pt>
                <c:pt idx="5">
                  <c:v>20211</c:v>
                </c:pt>
                <c:pt idx="6">
                  <c:v>21022</c:v>
                </c:pt>
                <c:pt idx="7">
                  <c:v>21894</c:v>
                </c:pt>
                <c:pt idx="8">
                  <c:v>21474</c:v>
                </c:pt>
                <c:pt idx="9">
                  <c:v>22913</c:v>
                </c:pt>
                <c:pt idx="10">
                  <c:v>23791</c:v>
                </c:pt>
                <c:pt idx="11">
                  <c:v>24493</c:v>
                </c:pt>
              </c:numCache>
            </c:numRef>
          </c:val>
          <c:smooth val="0"/>
          <c:extLst>
            <c:ext xmlns:c16="http://schemas.microsoft.com/office/drawing/2014/chart" uri="{C3380CC4-5D6E-409C-BE32-E72D297353CC}">
              <c16:uniqueId val="{00000019-F28D-4848-A057-3712926821CE}"/>
            </c:ext>
          </c:extLst>
        </c:ser>
        <c:ser>
          <c:idx val="2"/>
          <c:order val="2"/>
          <c:tx>
            <c:strRef>
              <c:f>'6.09 Graphique 1'!$A$8</c:f>
              <c:strCache>
                <c:ptCount val="1"/>
                <c:pt idx="0">
                  <c:v>Écoles privées</c:v>
                </c:pt>
              </c:strCache>
            </c:strRef>
          </c:tx>
          <c:marker>
            <c:symbol val="none"/>
          </c:marker>
          <c:dPt>
            <c:idx val="0"/>
            <c:bubble3D val="0"/>
            <c:spPr>
              <a:ln>
                <a:noFill/>
              </a:ln>
            </c:spPr>
            <c:extLst>
              <c:ext xmlns:c16="http://schemas.microsoft.com/office/drawing/2014/chart" uri="{C3380CC4-5D6E-409C-BE32-E72D297353CC}">
                <c16:uniqueId val="{0000001B-F28D-4848-A057-3712926821CE}"/>
              </c:ext>
            </c:extLst>
          </c:dPt>
          <c:dPt>
            <c:idx val="1"/>
            <c:bubble3D val="0"/>
            <c:spPr>
              <a:ln>
                <a:solidFill>
                  <a:srgbClr val="002060"/>
                </a:solidFill>
                <a:prstDash val="sysDash"/>
              </a:ln>
            </c:spPr>
            <c:extLst>
              <c:ext xmlns:c16="http://schemas.microsoft.com/office/drawing/2014/chart" uri="{C3380CC4-5D6E-409C-BE32-E72D297353CC}">
                <c16:uniqueId val="{0000001D-F28D-4848-A057-3712926821CE}"/>
              </c:ext>
            </c:extLst>
          </c:dPt>
          <c:dPt>
            <c:idx val="2"/>
            <c:bubble3D val="0"/>
            <c:spPr>
              <a:ln>
                <a:solidFill>
                  <a:srgbClr val="002060"/>
                </a:solidFill>
                <a:prstDash val="sysDash"/>
              </a:ln>
            </c:spPr>
            <c:extLst>
              <c:ext xmlns:c16="http://schemas.microsoft.com/office/drawing/2014/chart" uri="{C3380CC4-5D6E-409C-BE32-E72D297353CC}">
                <c16:uniqueId val="{0000001F-F28D-4848-A057-3712926821CE}"/>
              </c:ext>
            </c:extLst>
          </c:dPt>
          <c:dPt>
            <c:idx val="3"/>
            <c:bubble3D val="0"/>
            <c:spPr>
              <a:ln>
                <a:solidFill>
                  <a:srgbClr val="002060"/>
                </a:solidFill>
                <a:prstDash val="sysDash"/>
              </a:ln>
            </c:spPr>
            <c:extLst>
              <c:ext xmlns:c16="http://schemas.microsoft.com/office/drawing/2014/chart" uri="{C3380CC4-5D6E-409C-BE32-E72D297353CC}">
                <c16:uniqueId val="{00000021-F28D-4848-A057-3712926821CE}"/>
              </c:ext>
            </c:extLst>
          </c:dPt>
          <c:dPt>
            <c:idx val="4"/>
            <c:bubble3D val="0"/>
            <c:spPr>
              <a:ln>
                <a:solidFill>
                  <a:srgbClr val="002060"/>
                </a:solidFill>
                <a:prstDash val="sysDash"/>
              </a:ln>
            </c:spPr>
            <c:extLst>
              <c:ext xmlns:c16="http://schemas.microsoft.com/office/drawing/2014/chart" uri="{C3380CC4-5D6E-409C-BE32-E72D297353CC}">
                <c16:uniqueId val="{00000023-F28D-4848-A057-3712926821CE}"/>
              </c:ext>
            </c:extLst>
          </c:dPt>
          <c:dPt>
            <c:idx val="5"/>
            <c:bubble3D val="0"/>
            <c:spPr>
              <a:ln>
                <a:solidFill>
                  <a:srgbClr val="002060"/>
                </a:solidFill>
              </a:ln>
            </c:spPr>
            <c:extLst>
              <c:ext xmlns:c16="http://schemas.microsoft.com/office/drawing/2014/chart" uri="{C3380CC4-5D6E-409C-BE32-E72D297353CC}">
                <c16:uniqueId val="{00000025-F28D-4848-A057-3712926821CE}"/>
              </c:ext>
            </c:extLst>
          </c:dPt>
          <c:dPt>
            <c:idx val="6"/>
            <c:bubble3D val="0"/>
            <c:spPr>
              <a:ln>
                <a:solidFill>
                  <a:srgbClr val="002060"/>
                </a:solidFill>
              </a:ln>
            </c:spPr>
            <c:extLst>
              <c:ext xmlns:c16="http://schemas.microsoft.com/office/drawing/2014/chart" uri="{C3380CC4-5D6E-409C-BE32-E72D297353CC}">
                <c16:uniqueId val="{00000027-F28D-4848-A057-3712926821CE}"/>
              </c:ext>
            </c:extLst>
          </c:dPt>
          <c:dPt>
            <c:idx val="7"/>
            <c:bubble3D val="0"/>
            <c:spPr>
              <a:ln>
                <a:solidFill>
                  <a:srgbClr val="002060"/>
                </a:solidFill>
              </a:ln>
            </c:spPr>
            <c:extLst>
              <c:ext xmlns:c16="http://schemas.microsoft.com/office/drawing/2014/chart" uri="{C3380CC4-5D6E-409C-BE32-E72D297353CC}">
                <c16:uniqueId val="{00000029-F28D-4848-A057-3712926821CE}"/>
              </c:ext>
            </c:extLst>
          </c:dPt>
          <c:dPt>
            <c:idx val="8"/>
            <c:bubble3D val="0"/>
            <c:spPr>
              <a:ln>
                <a:solidFill>
                  <a:srgbClr val="002060"/>
                </a:solidFill>
              </a:ln>
            </c:spPr>
            <c:extLst>
              <c:ext xmlns:c16="http://schemas.microsoft.com/office/drawing/2014/chart" uri="{C3380CC4-5D6E-409C-BE32-E72D297353CC}">
                <c16:uniqueId val="{0000002B-F28D-4848-A057-3712926821CE}"/>
              </c:ext>
            </c:extLst>
          </c:dPt>
          <c:dPt>
            <c:idx val="9"/>
            <c:bubble3D val="0"/>
            <c:spPr>
              <a:ln>
                <a:solidFill>
                  <a:srgbClr val="002060"/>
                </a:solidFill>
              </a:ln>
            </c:spPr>
            <c:extLst>
              <c:ext xmlns:c16="http://schemas.microsoft.com/office/drawing/2014/chart" uri="{C3380CC4-5D6E-409C-BE32-E72D297353CC}">
                <c16:uniqueId val="{0000002D-F28D-4848-A057-3712926821CE}"/>
              </c:ext>
            </c:extLst>
          </c:dPt>
          <c:dPt>
            <c:idx val="10"/>
            <c:bubble3D val="0"/>
            <c:spPr>
              <a:ln>
                <a:solidFill>
                  <a:srgbClr val="002060"/>
                </a:solidFill>
              </a:ln>
            </c:spPr>
            <c:extLst>
              <c:ext xmlns:c16="http://schemas.microsoft.com/office/drawing/2014/chart" uri="{C3380CC4-5D6E-409C-BE32-E72D297353CC}">
                <c16:uniqueId val="{0000002F-F28D-4848-A057-3712926821CE}"/>
              </c:ext>
            </c:extLst>
          </c:dPt>
          <c:dPt>
            <c:idx val="11"/>
            <c:bubble3D val="0"/>
            <c:spPr>
              <a:ln>
                <a:solidFill>
                  <a:srgbClr val="002060"/>
                </a:solidFill>
              </a:ln>
            </c:spPr>
            <c:extLst>
              <c:ext xmlns:c16="http://schemas.microsoft.com/office/drawing/2014/chart" uri="{C3380CC4-5D6E-409C-BE32-E72D297353CC}">
                <c16:uniqueId val="{00000040-7344-46E8-BB52-925B6195C5A7}"/>
              </c:ext>
            </c:extLst>
          </c:dPt>
          <c:dLbls>
            <c:dLbl>
              <c:idx val="11"/>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7344-46E8-BB52-925B6195C5A7}"/>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1"/>
              </c:ext>
            </c:extLst>
          </c:dLbls>
          <c:cat>
            <c:strRef>
              <c:f>'6.09 Graphique 1'!$B$5:$M$5</c:f>
              <c:strCache>
                <c:ptCount val="12"/>
                <c:pt idx="0">
                  <c:v>1980          1981</c:v>
                </c:pt>
                <c:pt idx="1">
                  <c:v>1990
1991</c:v>
                </c:pt>
                <c:pt idx="2">
                  <c:v>2000
2001</c:v>
                </c:pt>
                <c:pt idx="3">
                  <c:v>2010
2011</c:v>
                </c:pt>
                <c:pt idx="4">
                  <c:v>2014
2015</c:v>
                </c:pt>
                <c:pt idx="5">
                  <c:v>2015
2016</c:v>
                </c:pt>
                <c:pt idx="6">
                  <c:v>2016
2017</c:v>
                </c:pt>
                <c:pt idx="7">
                  <c:v>2017
2018</c:v>
                </c:pt>
                <c:pt idx="8">
                  <c:v>2018
2019</c:v>
                </c:pt>
                <c:pt idx="9">
                  <c:v>2019
2020</c:v>
                </c:pt>
                <c:pt idx="10">
                  <c:v>2020
2021 (1)</c:v>
                </c:pt>
                <c:pt idx="11">
                  <c:v>2021
2022</c:v>
                </c:pt>
              </c:strCache>
            </c:strRef>
          </c:cat>
          <c:val>
            <c:numRef>
              <c:f>'6.09 Graphique 1'!$B$8:$M$8</c:f>
              <c:numCache>
                <c:formatCode>#.##0_)</c:formatCode>
                <c:ptCount val="12"/>
                <c:pt idx="0">
                  <c:v>8490</c:v>
                </c:pt>
                <c:pt idx="1">
                  <c:v>14002</c:v>
                </c:pt>
                <c:pt idx="2">
                  <c:v>22106</c:v>
                </c:pt>
                <c:pt idx="3">
                  <c:v>32586</c:v>
                </c:pt>
                <c:pt idx="4">
                  <c:v>36272</c:v>
                </c:pt>
                <c:pt idx="5">
                  <c:v>38337</c:v>
                </c:pt>
                <c:pt idx="6">
                  <c:v>41275</c:v>
                </c:pt>
                <c:pt idx="7">
                  <c:v>45451</c:v>
                </c:pt>
                <c:pt idx="8">
                  <c:v>49618</c:v>
                </c:pt>
                <c:pt idx="9">
                  <c:v>50615</c:v>
                </c:pt>
                <c:pt idx="10">
                  <c:v>52091</c:v>
                </c:pt>
                <c:pt idx="11">
                  <c:v>54800</c:v>
                </c:pt>
              </c:numCache>
            </c:numRef>
          </c:val>
          <c:smooth val="0"/>
          <c:extLst>
            <c:ext xmlns:c16="http://schemas.microsoft.com/office/drawing/2014/chart" uri="{C3380CC4-5D6E-409C-BE32-E72D297353CC}">
              <c16:uniqueId val="{00000030-F28D-4848-A057-3712926821CE}"/>
            </c:ext>
          </c:extLst>
        </c:ser>
        <c:ser>
          <c:idx val="3"/>
          <c:order val="3"/>
          <c:tx>
            <c:strRef>
              <c:f>'6.09 Graphique 1'!$A$9</c:f>
              <c:strCache>
                <c:ptCount val="1"/>
                <c:pt idx="0">
                  <c:v>Formations d’ingénieurs en partenariat (FIP)</c:v>
                </c:pt>
              </c:strCache>
            </c:strRef>
          </c:tx>
          <c:spPr>
            <a:ln>
              <a:solidFill>
                <a:srgbClr val="0000FF"/>
              </a:solidFill>
            </a:ln>
          </c:spPr>
          <c:marker>
            <c:symbol val="none"/>
          </c:marker>
          <c:dPt>
            <c:idx val="0"/>
            <c:bubble3D val="0"/>
            <c:spPr>
              <a:ln>
                <a:solidFill>
                  <a:srgbClr val="0000FF"/>
                </a:solidFill>
                <a:prstDash val="sysDash"/>
              </a:ln>
            </c:spPr>
            <c:extLst>
              <c:ext xmlns:c16="http://schemas.microsoft.com/office/drawing/2014/chart" uri="{C3380CC4-5D6E-409C-BE32-E72D297353CC}">
                <c16:uniqueId val="{00000032-F28D-4848-A057-3712926821CE}"/>
              </c:ext>
            </c:extLst>
          </c:dPt>
          <c:dPt>
            <c:idx val="1"/>
            <c:bubble3D val="0"/>
            <c:spPr>
              <a:ln>
                <a:solidFill>
                  <a:srgbClr val="0000FF"/>
                </a:solidFill>
                <a:prstDash val="sysDash"/>
              </a:ln>
            </c:spPr>
            <c:extLst>
              <c:ext xmlns:c16="http://schemas.microsoft.com/office/drawing/2014/chart" uri="{C3380CC4-5D6E-409C-BE32-E72D297353CC}">
                <c16:uniqueId val="{00000034-F28D-4848-A057-3712926821CE}"/>
              </c:ext>
            </c:extLst>
          </c:dPt>
          <c:dPt>
            <c:idx val="2"/>
            <c:bubble3D val="0"/>
            <c:spPr>
              <a:ln>
                <a:solidFill>
                  <a:srgbClr val="0000FF"/>
                </a:solidFill>
                <a:prstDash val="sysDash"/>
              </a:ln>
            </c:spPr>
            <c:extLst>
              <c:ext xmlns:c16="http://schemas.microsoft.com/office/drawing/2014/chart" uri="{C3380CC4-5D6E-409C-BE32-E72D297353CC}">
                <c16:uniqueId val="{00000036-F28D-4848-A057-3712926821CE}"/>
              </c:ext>
            </c:extLst>
          </c:dPt>
          <c:dPt>
            <c:idx val="3"/>
            <c:bubble3D val="0"/>
            <c:spPr>
              <a:ln>
                <a:solidFill>
                  <a:srgbClr val="0000FF"/>
                </a:solidFill>
                <a:prstDash val="sysDash"/>
              </a:ln>
            </c:spPr>
            <c:extLst>
              <c:ext xmlns:c16="http://schemas.microsoft.com/office/drawing/2014/chart" uri="{C3380CC4-5D6E-409C-BE32-E72D297353CC}">
                <c16:uniqueId val="{00000038-F28D-4848-A057-3712926821CE}"/>
              </c:ext>
            </c:extLst>
          </c:dPt>
          <c:dPt>
            <c:idx val="4"/>
            <c:bubble3D val="0"/>
            <c:spPr>
              <a:ln>
                <a:solidFill>
                  <a:srgbClr val="0000FF"/>
                </a:solidFill>
                <a:prstDash val="sysDash"/>
              </a:ln>
            </c:spPr>
            <c:extLst>
              <c:ext xmlns:c16="http://schemas.microsoft.com/office/drawing/2014/chart" uri="{C3380CC4-5D6E-409C-BE32-E72D297353CC}">
                <c16:uniqueId val="{0000003A-F28D-4848-A057-3712926821CE}"/>
              </c:ext>
            </c:extLst>
          </c:dPt>
          <c:dLbls>
            <c:dLbl>
              <c:idx val="1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7344-46E8-BB52-925B6195C5A7}"/>
                </c:ext>
              </c:extLst>
            </c:dLbl>
            <c:spPr>
              <a:noFill/>
              <a:ln>
                <a:noFill/>
              </a:ln>
              <a:effectLst/>
            </c:spPr>
            <c:dLblPos val="r"/>
            <c:showLegendKey val="0"/>
            <c:showVal val="0"/>
            <c:showCatName val="0"/>
            <c:showSerName val="0"/>
            <c:showPercent val="0"/>
            <c:showBubbleSize val="0"/>
            <c:extLst>
              <c:ext xmlns:c15="http://schemas.microsoft.com/office/drawing/2012/chart" uri="{CE6537A1-D6FC-4f65-9D91-7224C49458BB}">
                <c15:showLeaderLines val="1"/>
              </c:ext>
            </c:extLst>
          </c:dLbls>
          <c:cat>
            <c:strRef>
              <c:f>'6.09 Graphique 1'!$B$5:$M$5</c:f>
              <c:strCache>
                <c:ptCount val="12"/>
                <c:pt idx="0">
                  <c:v>1980          1981</c:v>
                </c:pt>
                <c:pt idx="1">
                  <c:v>1990
1991</c:v>
                </c:pt>
                <c:pt idx="2">
                  <c:v>2000
2001</c:v>
                </c:pt>
                <c:pt idx="3">
                  <c:v>2010
2011</c:v>
                </c:pt>
                <c:pt idx="4">
                  <c:v>2014
2015</c:v>
                </c:pt>
                <c:pt idx="5">
                  <c:v>2015
2016</c:v>
                </c:pt>
                <c:pt idx="6">
                  <c:v>2016
2017</c:v>
                </c:pt>
                <c:pt idx="7">
                  <c:v>2017
2018</c:v>
                </c:pt>
                <c:pt idx="8">
                  <c:v>2018
2019</c:v>
                </c:pt>
                <c:pt idx="9">
                  <c:v>2019
2020</c:v>
                </c:pt>
                <c:pt idx="10">
                  <c:v>2020
2021 (1)</c:v>
                </c:pt>
                <c:pt idx="11">
                  <c:v>2021
2022</c:v>
                </c:pt>
              </c:strCache>
            </c:strRef>
          </c:cat>
          <c:val>
            <c:numRef>
              <c:f>'6.09 Graphique 1'!$B$9:$M$9</c:f>
              <c:numCache>
                <c:formatCode>#.##0_)</c:formatCode>
                <c:ptCount val="12"/>
                <c:pt idx="0">
                  <c:v>0</c:v>
                </c:pt>
                <c:pt idx="1">
                  <c:v>0</c:v>
                </c:pt>
                <c:pt idx="2">
                  <c:v>5741</c:v>
                </c:pt>
                <c:pt idx="3">
                  <c:v>7919</c:v>
                </c:pt>
                <c:pt idx="4">
                  <c:v>11543</c:v>
                </c:pt>
                <c:pt idx="5">
                  <c:v>11909</c:v>
                </c:pt>
                <c:pt idx="6">
                  <c:v>12508</c:v>
                </c:pt>
                <c:pt idx="7">
                  <c:v>13452</c:v>
                </c:pt>
                <c:pt idx="8">
                  <c:v>13321</c:v>
                </c:pt>
                <c:pt idx="9">
                  <c:v>13789</c:v>
                </c:pt>
                <c:pt idx="10">
                  <c:v>13608</c:v>
                </c:pt>
                <c:pt idx="11">
                  <c:v>13399</c:v>
                </c:pt>
              </c:numCache>
            </c:numRef>
          </c:val>
          <c:smooth val="0"/>
          <c:extLst>
            <c:ext xmlns:c16="http://schemas.microsoft.com/office/drawing/2014/chart" uri="{C3380CC4-5D6E-409C-BE32-E72D297353CC}">
              <c16:uniqueId val="{0000003C-F28D-4848-A057-3712926821CE}"/>
            </c:ext>
          </c:extLst>
        </c:ser>
        <c:ser>
          <c:idx val="4"/>
          <c:order val="4"/>
          <c:tx>
            <c:strRef>
              <c:f>'6.09 Graphique 1'!$A$10</c:f>
              <c:strCache>
                <c:ptCount val="1"/>
                <c:pt idx="0">
                  <c:v>Ensemble des formations d'ingénieurs</c:v>
                </c:pt>
              </c:strCache>
            </c:strRef>
          </c:tx>
          <c:marker>
            <c:symbol val="none"/>
          </c:marker>
          <c:dPt>
            <c:idx val="0"/>
            <c:bubble3D val="0"/>
            <c:spPr>
              <a:ln>
                <a:noFill/>
              </a:ln>
            </c:spPr>
            <c:extLst>
              <c:ext xmlns:c16="http://schemas.microsoft.com/office/drawing/2014/chart" uri="{C3380CC4-5D6E-409C-BE32-E72D297353CC}">
                <c16:uniqueId val="{0000003E-F28D-4848-A057-3712926821CE}"/>
              </c:ext>
            </c:extLst>
          </c:dPt>
          <c:dPt>
            <c:idx val="1"/>
            <c:bubble3D val="0"/>
            <c:spPr>
              <a:ln>
                <a:solidFill>
                  <a:schemeClr val="accent5">
                    <a:shade val="95000"/>
                    <a:satMod val="105000"/>
                  </a:schemeClr>
                </a:solidFill>
                <a:prstDash val="sysDash"/>
              </a:ln>
            </c:spPr>
            <c:extLst>
              <c:ext xmlns:c16="http://schemas.microsoft.com/office/drawing/2014/chart" uri="{C3380CC4-5D6E-409C-BE32-E72D297353CC}">
                <c16:uniqueId val="{00000040-F28D-4848-A057-3712926821CE}"/>
              </c:ext>
            </c:extLst>
          </c:dPt>
          <c:dPt>
            <c:idx val="2"/>
            <c:bubble3D val="0"/>
            <c:spPr>
              <a:ln>
                <a:solidFill>
                  <a:schemeClr val="accent5">
                    <a:shade val="95000"/>
                    <a:satMod val="105000"/>
                  </a:schemeClr>
                </a:solidFill>
                <a:prstDash val="sysDash"/>
              </a:ln>
            </c:spPr>
            <c:extLst>
              <c:ext xmlns:c16="http://schemas.microsoft.com/office/drawing/2014/chart" uri="{C3380CC4-5D6E-409C-BE32-E72D297353CC}">
                <c16:uniqueId val="{00000042-F28D-4848-A057-3712926821CE}"/>
              </c:ext>
            </c:extLst>
          </c:dPt>
          <c:dPt>
            <c:idx val="3"/>
            <c:bubble3D val="0"/>
            <c:spPr>
              <a:ln>
                <a:solidFill>
                  <a:schemeClr val="accent5">
                    <a:shade val="95000"/>
                    <a:satMod val="105000"/>
                  </a:schemeClr>
                </a:solidFill>
                <a:prstDash val="sysDash"/>
              </a:ln>
            </c:spPr>
            <c:extLst>
              <c:ext xmlns:c16="http://schemas.microsoft.com/office/drawing/2014/chart" uri="{C3380CC4-5D6E-409C-BE32-E72D297353CC}">
                <c16:uniqueId val="{00000044-F28D-4848-A057-3712926821CE}"/>
              </c:ext>
            </c:extLst>
          </c:dPt>
          <c:dPt>
            <c:idx val="4"/>
            <c:bubble3D val="0"/>
            <c:spPr>
              <a:ln>
                <a:solidFill>
                  <a:schemeClr val="accent5">
                    <a:shade val="95000"/>
                    <a:satMod val="105000"/>
                  </a:schemeClr>
                </a:solidFill>
                <a:prstDash val="sysDash"/>
              </a:ln>
            </c:spPr>
            <c:extLst>
              <c:ext xmlns:c16="http://schemas.microsoft.com/office/drawing/2014/chart" uri="{C3380CC4-5D6E-409C-BE32-E72D297353CC}">
                <c16:uniqueId val="{00000046-F28D-4848-A057-3712926821CE}"/>
              </c:ext>
            </c:extLst>
          </c:dPt>
          <c:dLbls>
            <c:dLbl>
              <c:idx val="11"/>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7344-46E8-BB52-925B6195C5A7}"/>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1"/>
              </c:ext>
            </c:extLst>
          </c:dLbls>
          <c:cat>
            <c:strRef>
              <c:f>'6.09 Graphique 1'!$B$5:$M$5</c:f>
              <c:strCache>
                <c:ptCount val="12"/>
                <c:pt idx="0">
                  <c:v>1980          1981</c:v>
                </c:pt>
                <c:pt idx="1">
                  <c:v>1990
1991</c:v>
                </c:pt>
                <c:pt idx="2">
                  <c:v>2000
2001</c:v>
                </c:pt>
                <c:pt idx="3">
                  <c:v>2010
2011</c:v>
                </c:pt>
                <c:pt idx="4">
                  <c:v>2014
2015</c:v>
                </c:pt>
                <c:pt idx="5">
                  <c:v>2015
2016</c:v>
                </c:pt>
                <c:pt idx="6">
                  <c:v>2016
2017</c:v>
                </c:pt>
                <c:pt idx="7">
                  <c:v>2017
2018</c:v>
                </c:pt>
                <c:pt idx="8">
                  <c:v>2018
2019</c:v>
                </c:pt>
                <c:pt idx="9">
                  <c:v>2019
2020</c:v>
                </c:pt>
                <c:pt idx="10">
                  <c:v>2020
2021 (1)</c:v>
                </c:pt>
                <c:pt idx="11">
                  <c:v>2021
2022</c:v>
                </c:pt>
              </c:strCache>
            </c:strRef>
          </c:cat>
          <c:val>
            <c:numRef>
              <c:f>'6.09 Graphique 1'!$B$10:$M$10</c:f>
              <c:numCache>
                <c:formatCode>#.##0_)</c:formatCode>
                <c:ptCount val="12"/>
                <c:pt idx="0">
                  <c:v>37267</c:v>
                </c:pt>
                <c:pt idx="1">
                  <c:v>59342</c:v>
                </c:pt>
                <c:pt idx="2">
                  <c:v>95054</c:v>
                </c:pt>
                <c:pt idx="3">
                  <c:v>125501</c:v>
                </c:pt>
                <c:pt idx="4">
                  <c:v>141546</c:v>
                </c:pt>
                <c:pt idx="5">
                  <c:v>146432</c:v>
                </c:pt>
                <c:pt idx="6">
                  <c:v>152505</c:v>
                </c:pt>
                <c:pt idx="7">
                  <c:v>158774</c:v>
                </c:pt>
                <c:pt idx="8">
                  <c:v>164177</c:v>
                </c:pt>
                <c:pt idx="9">
                  <c:v>167547</c:v>
                </c:pt>
                <c:pt idx="10">
                  <c:v>171925</c:v>
                </c:pt>
                <c:pt idx="11">
                  <c:v>175955</c:v>
                </c:pt>
              </c:numCache>
            </c:numRef>
          </c:val>
          <c:smooth val="0"/>
          <c:extLst>
            <c:ext xmlns:c16="http://schemas.microsoft.com/office/drawing/2014/chart" uri="{C3380CC4-5D6E-409C-BE32-E72D297353CC}">
              <c16:uniqueId val="{00000048-F28D-4848-A057-3712926821CE}"/>
            </c:ext>
          </c:extLst>
        </c:ser>
        <c:dLbls>
          <c:showLegendKey val="0"/>
          <c:showVal val="0"/>
          <c:showCatName val="0"/>
          <c:showSerName val="0"/>
          <c:showPercent val="0"/>
          <c:showBubbleSize val="0"/>
        </c:dLbls>
        <c:smooth val="0"/>
        <c:axId val="132285184"/>
        <c:axId val="132286720"/>
      </c:lineChart>
      <c:catAx>
        <c:axId val="13228518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32286720"/>
        <c:crosses val="autoZero"/>
        <c:auto val="1"/>
        <c:lblAlgn val="ctr"/>
        <c:lblOffset val="100"/>
        <c:noMultiLvlLbl val="0"/>
      </c:catAx>
      <c:valAx>
        <c:axId val="132286720"/>
        <c:scaling>
          <c:orientation val="minMax"/>
        </c:scaling>
        <c:delete val="0"/>
        <c:axPos val="l"/>
        <c:majorGridlines/>
        <c:numFmt formatCode="#.##0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32285184"/>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15</xdr:row>
      <xdr:rowOff>0</xdr:rowOff>
    </xdr:from>
    <xdr:to>
      <xdr:col>12</xdr:col>
      <xdr:colOff>47625</xdr:colOff>
      <xdr:row>42</xdr:row>
      <xdr:rowOff>85725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18</xdr:row>
      <xdr:rowOff>19050</xdr:rowOff>
    </xdr:from>
    <xdr:to>
      <xdr:col>3</xdr:col>
      <xdr:colOff>85725</xdr:colOff>
      <xdr:row>37</xdr:row>
      <xdr:rowOff>38100</xdr:rowOff>
    </xdr:to>
    <xdr:cxnSp macro="">
      <xdr:nvCxnSpPr>
        <xdr:cNvPr id="4" name="Connecteur droit 3"/>
        <xdr:cNvCxnSpPr/>
      </xdr:nvCxnSpPr>
      <xdr:spPr>
        <a:xfrm>
          <a:off x="3552825" y="3190875"/>
          <a:ext cx="19050" cy="30956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0.57344</cdr:x>
      <cdr:y>0.47026</cdr:y>
    </cdr:from>
    <cdr:to>
      <cdr:x>0.79431</cdr:x>
      <cdr:y>0.53685</cdr:y>
    </cdr:to>
    <cdr:sp macro="" textlink="">
      <cdr:nvSpPr>
        <cdr:cNvPr id="2" name="ZoneTexte 1"/>
        <cdr:cNvSpPr txBox="1"/>
      </cdr:nvSpPr>
      <cdr:spPr>
        <a:xfrm xmlns:a="http://schemas.openxmlformats.org/drawingml/2006/main">
          <a:off x="3883489" y="2096268"/>
          <a:ext cx="1495793" cy="29683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000"/>
            <a:t>Écoles sous tutelle MESR</a:t>
          </a:r>
        </a:p>
      </cdr:txBody>
    </cdr:sp>
  </cdr:relSizeAnchor>
  <cdr:relSizeAnchor xmlns:cdr="http://schemas.openxmlformats.org/drawingml/2006/chartDrawing">
    <cdr:from>
      <cdr:x>0.60415</cdr:x>
      <cdr:y>0.65655</cdr:y>
    </cdr:from>
    <cdr:to>
      <cdr:x>0.79237</cdr:x>
      <cdr:y>0.71653</cdr:y>
    </cdr:to>
    <cdr:sp macro="" textlink="">
      <cdr:nvSpPr>
        <cdr:cNvPr id="3" name="ZoneTexte 1"/>
        <cdr:cNvSpPr txBox="1"/>
      </cdr:nvSpPr>
      <cdr:spPr>
        <a:xfrm xmlns:a="http://schemas.openxmlformats.org/drawingml/2006/main">
          <a:off x="4091446" y="2926686"/>
          <a:ext cx="1274678" cy="2673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effectLst/>
              <a:latin typeface="+mn-lt"/>
              <a:ea typeface="+mn-ea"/>
              <a:cs typeface="+mn-cs"/>
            </a:rPr>
            <a:t>É</a:t>
          </a:r>
          <a:r>
            <a:rPr lang="fr-FR" sz="1000"/>
            <a:t>coles sous tutelle autres</a:t>
          </a:r>
          <a:r>
            <a:rPr lang="fr-FR" sz="1000" baseline="0"/>
            <a:t> ministères</a:t>
          </a:r>
          <a:endParaRPr lang="fr-FR" sz="1000"/>
        </a:p>
      </cdr:txBody>
    </cdr:sp>
  </cdr:relSizeAnchor>
  <cdr:relSizeAnchor xmlns:cdr="http://schemas.openxmlformats.org/drawingml/2006/chartDrawing">
    <cdr:from>
      <cdr:x>0.63767</cdr:x>
      <cdr:y>0.58238</cdr:y>
    </cdr:from>
    <cdr:to>
      <cdr:x>0.82615</cdr:x>
      <cdr:y>0.64236</cdr:y>
    </cdr:to>
    <cdr:sp macro="" textlink="">
      <cdr:nvSpPr>
        <cdr:cNvPr id="4" name="ZoneTexte 1"/>
        <cdr:cNvSpPr txBox="1"/>
      </cdr:nvSpPr>
      <cdr:spPr>
        <a:xfrm xmlns:a="http://schemas.openxmlformats.org/drawingml/2006/main">
          <a:off x="4318445" y="2596091"/>
          <a:ext cx="1276438" cy="2673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effectLst/>
              <a:latin typeface="+mn-lt"/>
              <a:ea typeface="+mn-ea"/>
              <a:cs typeface="+mn-cs"/>
            </a:rPr>
            <a:t>É</a:t>
          </a:r>
          <a:r>
            <a:rPr lang="fr-FR" sz="1000"/>
            <a:t>coles privées</a:t>
          </a:r>
        </a:p>
      </cdr:txBody>
    </cdr:sp>
  </cdr:relSizeAnchor>
  <cdr:relSizeAnchor xmlns:cdr="http://schemas.openxmlformats.org/drawingml/2006/chartDrawing">
    <cdr:from>
      <cdr:x>0.64707</cdr:x>
      <cdr:y>0.75543</cdr:y>
    </cdr:from>
    <cdr:to>
      <cdr:x>0.83554</cdr:x>
      <cdr:y>0.81541</cdr:y>
    </cdr:to>
    <cdr:sp macro="" textlink="">
      <cdr:nvSpPr>
        <cdr:cNvPr id="5" name="ZoneTexte 1"/>
        <cdr:cNvSpPr txBox="1"/>
      </cdr:nvSpPr>
      <cdr:spPr>
        <a:xfrm xmlns:a="http://schemas.openxmlformats.org/drawingml/2006/main">
          <a:off x="4511550" y="3367502"/>
          <a:ext cx="1314069" cy="26737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a:t>Formations d'ingénieurs en partenariat</a:t>
          </a:r>
        </a:p>
      </cdr:txBody>
    </cdr:sp>
  </cdr:relSizeAnchor>
  <cdr:relSizeAnchor xmlns:cdr="http://schemas.openxmlformats.org/drawingml/2006/chartDrawing">
    <cdr:from>
      <cdr:x>0.48202</cdr:x>
      <cdr:y>0.18394</cdr:y>
    </cdr:from>
    <cdr:to>
      <cdr:x>0.70289</cdr:x>
      <cdr:y>0.25053</cdr:y>
    </cdr:to>
    <cdr:sp macro="" textlink="">
      <cdr:nvSpPr>
        <cdr:cNvPr id="9" name="ZoneTexte 8"/>
        <cdr:cNvSpPr txBox="1"/>
      </cdr:nvSpPr>
      <cdr:spPr>
        <a:xfrm xmlns:a="http://schemas.openxmlformats.org/drawingml/2006/main">
          <a:off x="3264348" y="819930"/>
          <a:ext cx="1495792" cy="29683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000"/>
            <a:t>Ensemble des formations</a:t>
          </a:r>
          <a:r>
            <a:rPr lang="fr-FR" sz="1000" baseline="0"/>
            <a:t> d'ingénieurs</a:t>
          </a:r>
        </a:p>
        <a:p xmlns:a="http://schemas.openxmlformats.org/drawingml/2006/main">
          <a:endParaRPr lang="fr-FR" sz="1000"/>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dimension ref="A1:A100"/>
  <sheetViews>
    <sheetView tabSelected="1" zoomScaleNormal="100" zoomScaleSheetLayoutView="110" workbookViewId="0"/>
  </sheetViews>
  <sheetFormatPr baseColWidth="10" defaultRowHeight="12.75" x14ac:dyDescent="0.2"/>
  <cols>
    <col min="1" max="1" width="90.7109375" style="137" customWidth="1"/>
    <col min="2" max="16384" width="11.42578125" style="137"/>
  </cols>
  <sheetData>
    <row r="1" spans="1:1" x14ac:dyDescent="0.2">
      <c r="A1" s="136" t="s">
        <v>93</v>
      </c>
    </row>
    <row r="2" spans="1:1" x14ac:dyDescent="0.2">
      <c r="A2" s="138" t="s">
        <v>115</v>
      </c>
    </row>
    <row r="3" spans="1:1" x14ac:dyDescent="0.2">
      <c r="A3" s="138"/>
    </row>
    <row r="4" spans="1:1" ht="27.75" x14ac:dyDescent="0.2">
      <c r="A4" s="139" t="s">
        <v>94</v>
      </c>
    </row>
    <row r="7" spans="1:1" ht="102" customHeight="1" x14ac:dyDescent="0.2">
      <c r="A7" s="139" t="s">
        <v>95</v>
      </c>
    </row>
    <row r="9" spans="1:1" x14ac:dyDescent="0.2">
      <c r="A9" s="140" t="s">
        <v>96</v>
      </c>
    </row>
    <row r="11" spans="1:1" ht="15.75" x14ac:dyDescent="0.2">
      <c r="A11" s="141" t="s">
        <v>97</v>
      </c>
    </row>
    <row r="12" spans="1:1" x14ac:dyDescent="0.2">
      <c r="A12" s="136"/>
    </row>
    <row r="13" spans="1:1" x14ac:dyDescent="0.2">
      <c r="A13" s="136"/>
    </row>
    <row r="14" spans="1:1" x14ac:dyDescent="0.2">
      <c r="A14" s="136"/>
    </row>
    <row r="15" spans="1:1" s="142" customFormat="1" ht="34.9" customHeight="1" x14ac:dyDescent="0.2"/>
    <row r="16" spans="1:1" ht="35.1" customHeight="1" x14ac:dyDescent="0.2">
      <c r="A16" s="143" t="s">
        <v>98</v>
      </c>
    </row>
    <row r="17" spans="1:1" x14ac:dyDescent="0.2">
      <c r="A17" s="144" t="s">
        <v>62</v>
      </c>
    </row>
    <row r="18" spans="1:1" x14ac:dyDescent="0.2">
      <c r="A18" s="144" t="s">
        <v>112</v>
      </c>
    </row>
    <row r="19" spans="1:1" x14ac:dyDescent="0.2">
      <c r="A19" s="144" t="s">
        <v>113</v>
      </c>
    </row>
    <row r="20" spans="1:1" x14ac:dyDescent="0.2">
      <c r="A20" s="144" t="s">
        <v>114</v>
      </c>
    </row>
    <row r="21" spans="1:1" x14ac:dyDescent="0.2">
      <c r="A21" s="144"/>
    </row>
    <row r="22" spans="1:1" x14ac:dyDescent="0.2">
      <c r="A22" s="144"/>
    </row>
    <row r="23" spans="1:1" x14ac:dyDescent="0.2">
      <c r="A23" s="144"/>
    </row>
    <row r="24" spans="1:1" x14ac:dyDescent="0.2">
      <c r="A24" s="144"/>
    </row>
    <row r="25" spans="1:1" ht="35.1" customHeight="1" x14ac:dyDescent="0.2">
      <c r="A25" s="145" t="s">
        <v>99</v>
      </c>
    </row>
    <row r="26" spans="1:1" ht="45" x14ac:dyDescent="0.2">
      <c r="A26" s="146" t="s">
        <v>100</v>
      </c>
    </row>
    <row r="27" spans="1:1" ht="35.1" customHeight="1" x14ac:dyDescent="0.2">
      <c r="A27" s="147" t="s">
        <v>101</v>
      </c>
    </row>
    <row r="28" spans="1:1" x14ac:dyDescent="0.2">
      <c r="A28" s="148" t="s">
        <v>102</v>
      </c>
    </row>
    <row r="29" spans="1:1" x14ac:dyDescent="0.2">
      <c r="A29" s="148" t="s">
        <v>103</v>
      </c>
    </row>
    <row r="30" spans="1:1" ht="35.1" customHeight="1" x14ac:dyDescent="0.2">
      <c r="A30" s="149" t="s">
        <v>104</v>
      </c>
    </row>
    <row r="31" spans="1:1" x14ac:dyDescent="0.2">
      <c r="A31" s="150" t="s">
        <v>105</v>
      </c>
    </row>
    <row r="32" spans="1:1" x14ac:dyDescent="0.2">
      <c r="A32" s="142"/>
    </row>
    <row r="33" spans="1:1" ht="22.5" x14ac:dyDescent="0.2">
      <c r="A33" s="151" t="s">
        <v>106</v>
      </c>
    </row>
    <row r="34" spans="1:1" x14ac:dyDescent="0.2">
      <c r="A34" s="152"/>
    </row>
    <row r="35" spans="1:1" x14ac:dyDescent="0.2">
      <c r="A35" s="145" t="s">
        <v>107</v>
      </c>
    </row>
    <row r="36" spans="1:1" x14ac:dyDescent="0.2">
      <c r="A36" s="152"/>
    </row>
    <row r="37" spans="1:1" x14ac:dyDescent="0.2">
      <c r="A37" s="152" t="s">
        <v>108</v>
      </c>
    </row>
    <row r="38" spans="1:1" x14ac:dyDescent="0.2">
      <c r="A38" s="152" t="s">
        <v>109</v>
      </c>
    </row>
    <row r="39" spans="1:1" x14ac:dyDescent="0.2">
      <c r="A39" s="152" t="s">
        <v>110</v>
      </c>
    </row>
    <row r="40" spans="1:1" x14ac:dyDescent="0.2">
      <c r="A40" s="152" t="s">
        <v>111</v>
      </c>
    </row>
    <row r="41" spans="1:1" x14ac:dyDescent="0.2">
      <c r="A41" s="142"/>
    </row>
    <row r="42" spans="1:1" x14ac:dyDescent="0.2">
      <c r="A42" s="142"/>
    </row>
    <row r="43" spans="1:1" x14ac:dyDescent="0.2">
      <c r="A43" s="142"/>
    </row>
    <row r="44" spans="1:1" x14ac:dyDescent="0.2">
      <c r="A44" s="142"/>
    </row>
    <row r="45" spans="1:1" x14ac:dyDescent="0.2">
      <c r="A45" s="142"/>
    </row>
    <row r="46" spans="1:1" x14ac:dyDescent="0.2">
      <c r="A46" s="142"/>
    </row>
    <row r="47" spans="1:1" x14ac:dyDescent="0.2">
      <c r="A47" s="142"/>
    </row>
    <row r="48" spans="1:1" x14ac:dyDescent="0.2">
      <c r="A48" s="142"/>
    </row>
    <row r="49" spans="1:1" x14ac:dyDescent="0.2">
      <c r="A49" s="142"/>
    </row>
    <row r="50" spans="1:1" x14ac:dyDescent="0.2">
      <c r="A50" s="142"/>
    </row>
    <row r="51" spans="1:1" x14ac:dyDescent="0.2">
      <c r="A51" s="142"/>
    </row>
    <row r="52" spans="1:1" x14ac:dyDescent="0.2">
      <c r="A52" s="142"/>
    </row>
    <row r="53" spans="1:1" x14ac:dyDescent="0.2">
      <c r="A53" s="142"/>
    </row>
    <row r="54" spans="1:1" x14ac:dyDescent="0.2">
      <c r="A54" s="142"/>
    </row>
    <row r="55" spans="1:1" x14ac:dyDescent="0.2">
      <c r="A55" s="142"/>
    </row>
    <row r="56" spans="1:1" x14ac:dyDescent="0.2">
      <c r="A56" s="142"/>
    </row>
    <row r="57" spans="1:1" x14ac:dyDescent="0.2">
      <c r="A57" s="142"/>
    </row>
    <row r="58" spans="1:1" x14ac:dyDescent="0.2">
      <c r="A58" s="142"/>
    </row>
    <row r="59" spans="1:1" x14ac:dyDescent="0.2">
      <c r="A59" s="142"/>
    </row>
    <row r="60" spans="1:1" x14ac:dyDescent="0.2">
      <c r="A60" s="142"/>
    </row>
    <row r="61" spans="1:1" x14ac:dyDescent="0.2">
      <c r="A61" s="142"/>
    </row>
    <row r="62" spans="1:1" x14ac:dyDescent="0.2">
      <c r="A62" s="142"/>
    </row>
    <row r="63" spans="1:1" x14ac:dyDescent="0.2">
      <c r="A63" s="142"/>
    </row>
    <row r="64" spans="1:1" x14ac:dyDescent="0.2">
      <c r="A64" s="142"/>
    </row>
    <row r="65" spans="1:1" x14ac:dyDescent="0.2">
      <c r="A65" s="142"/>
    </row>
    <row r="66" spans="1:1" x14ac:dyDescent="0.2">
      <c r="A66" s="142"/>
    </row>
    <row r="67" spans="1:1" x14ac:dyDescent="0.2">
      <c r="A67" s="142"/>
    </row>
    <row r="68" spans="1:1" x14ac:dyDescent="0.2">
      <c r="A68" s="142"/>
    </row>
    <row r="69" spans="1:1" x14ac:dyDescent="0.2">
      <c r="A69" s="142"/>
    </row>
    <row r="70" spans="1:1" x14ac:dyDescent="0.2">
      <c r="A70" s="142"/>
    </row>
    <row r="71" spans="1:1" x14ac:dyDescent="0.2">
      <c r="A71" s="142"/>
    </row>
    <row r="72" spans="1:1" x14ac:dyDescent="0.2">
      <c r="A72" s="142"/>
    </row>
    <row r="73" spans="1:1" x14ac:dyDescent="0.2">
      <c r="A73" s="142"/>
    </row>
    <row r="74" spans="1:1" x14ac:dyDescent="0.2">
      <c r="A74" s="142"/>
    </row>
    <row r="75" spans="1:1" x14ac:dyDescent="0.2">
      <c r="A75" s="142"/>
    </row>
    <row r="76" spans="1:1" x14ac:dyDescent="0.2">
      <c r="A76" s="142"/>
    </row>
    <row r="77" spans="1:1" x14ac:dyDescent="0.2">
      <c r="A77" s="142"/>
    </row>
    <row r="78" spans="1:1" x14ac:dyDescent="0.2">
      <c r="A78" s="142"/>
    </row>
    <row r="79" spans="1:1" x14ac:dyDescent="0.2">
      <c r="A79" s="142"/>
    </row>
    <row r="80" spans="1:1" x14ac:dyDescent="0.2">
      <c r="A80" s="142"/>
    </row>
    <row r="81" spans="1:1" x14ac:dyDescent="0.2">
      <c r="A81" s="142"/>
    </row>
    <row r="82" spans="1:1" x14ac:dyDescent="0.2">
      <c r="A82" s="142"/>
    </row>
    <row r="83" spans="1:1" x14ac:dyDescent="0.2">
      <c r="A83" s="142"/>
    </row>
    <row r="84" spans="1:1" x14ac:dyDescent="0.2">
      <c r="A84" s="142"/>
    </row>
    <row r="85" spans="1:1" x14ac:dyDescent="0.2">
      <c r="A85" s="142"/>
    </row>
    <row r="86" spans="1:1" x14ac:dyDescent="0.2">
      <c r="A86" s="142"/>
    </row>
    <row r="87" spans="1:1" x14ac:dyDescent="0.2">
      <c r="A87" s="142"/>
    </row>
    <row r="88" spans="1:1" x14ac:dyDescent="0.2">
      <c r="A88" s="142"/>
    </row>
    <row r="89" spans="1:1" x14ac:dyDescent="0.2">
      <c r="A89" s="142"/>
    </row>
    <row r="90" spans="1:1" x14ac:dyDescent="0.2">
      <c r="A90" s="142"/>
    </row>
    <row r="91" spans="1:1" x14ac:dyDescent="0.2">
      <c r="A91" s="142"/>
    </row>
    <row r="92" spans="1:1" x14ac:dyDescent="0.2">
      <c r="A92" s="142"/>
    </row>
    <row r="93" spans="1:1" x14ac:dyDescent="0.2">
      <c r="A93" s="142"/>
    </row>
    <row r="94" spans="1:1" x14ac:dyDescent="0.2">
      <c r="A94" s="142"/>
    </row>
    <row r="95" spans="1:1" x14ac:dyDescent="0.2">
      <c r="A95" s="142"/>
    </row>
    <row r="96" spans="1:1" x14ac:dyDescent="0.2">
      <c r="A96" s="142"/>
    </row>
    <row r="97" spans="1:1" x14ac:dyDescent="0.2">
      <c r="A97" s="142"/>
    </row>
    <row r="98" spans="1:1" x14ac:dyDescent="0.2">
      <c r="A98" s="142"/>
    </row>
    <row r="99" spans="1:1" x14ac:dyDescent="0.2">
      <c r="A99" s="142"/>
    </row>
    <row r="100" spans="1:1" x14ac:dyDescent="0.2">
      <c r="A100" s="142"/>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6"/>
  <sheetViews>
    <sheetView workbookViewId="0">
      <selection activeCell="A2" sqref="A2"/>
    </sheetView>
  </sheetViews>
  <sheetFormatPr baseColWidth="10" defaultRowHeight="12.75" x14ac:dyDescent="0.2"/>
  <cols>
    <col min="1" max="1" width="37.7109375" style="85" bestFit="1" customWidth="1"/>
    <col min="2" max="2" width="6.28515625" style="85" customWidth="1"/>
    <col min="3" max="11" width="8.28515625" style="85" customWidth="1"/>
    <col min="12" max="12" width="8.140625" style="85" customWidth="1"/>
    <col min="13" max="13" width="7.140625" style="85" customWidth="1"/>
    <col min="14" max="14" width="8.140625" style="85" customWidth="1"/>
    <col min="15" max="15" width="8.5703125" style="85" bestFit="1" customWidth="1"/>
    <col min="16" max="16" width="8.7109375" style="85" bestFit="1" customWidth="1"/>
    <col min="17" max="17" width="8.140625" style="85" bestFit="1" customWidth="1"/>
    <col min="18" max="16384" width="11.42578125" style="85"/>
  </cols>
  <sheetData>
    <row r="1" spans="1:20" ht="17.25" customHeight="1" x14ac:dyDescent="0.25">
      <c r="A1" s="84" t="s">
        <v>64</v>
      </c>
    </row>
    <row r="2" spans="1:20" ht="21.75" customHeight="1" x14ac:dyDescent="0.2"/>
    <row r="3" spans="1:20" ht="21.75" customHeight="1" x14ac:dyDescent="0.2">
      <c r="A3" s="154" t="s">
        <v>62</v>
      </c>
      <c r="B3" s="154"/>
    </row>
    <row r="5" spans="1:20" ht="22.5" x14ac:dyDescent="0.2">
      <c r="A5" s="19" t="s">
        <v>3</v>
      </c>
      <c r="B5" s="18" t="s">
        <v>7</v>
      </c>
      <c r="C5" s="18" t="s">
        <v>33</v>
      </c>
      <c r="D5" s="18" t="s">
        <v>34</v>
      </c>
      <c r="E5" s="18" t="s">
        <v>35</v>
      </c>
      <c r="F5" s="18" t="s">
        <v>36</v>
      </c>
      <c r="G5" s="18" t="s">
        <v>37</v>
      </c>
      <c r="H5" s="18" t="s">
        <v>38</v>
      </c>
      <c r="I5" s="18" t="s">
        <v>32</v>
      </c>
      <c r="J5" s="18" t="s">
        <v>39</v>
      </c>
      <c r="K5" s="18" t="s">
        <v>40</v>
      </c>
      <c r="L5" s="18" t="s">
        <v>65</v>
      </c>
      <c r="M5" s="18" t="s">
        <v>52</v>
      </c>
    </row>
    <row r="6" spans="1:20" x14ac:dyDescent="0.2">
      <c r="A6" s="24" t="s">
        <v>58</v>
      </c>
      <c r="B6" s="25">
        <v>20650</v>
      </c>
      <c r="C6" s="25">
        <v>34475</v>
      </c>
      <c r="D6" s="25">
        <v>52537</v>
      </c>
      <c r="E6" s="25">
        <v>67353</v>
      </c>
      <c r="F6" s="25">
        <v>74566</v>
      </c>
      <c r="G6" s="25">
        <v>75975</v>
      </c>
      <c r="H6" s="25">
        <v>77700</v>
      </c>
      <c r="I6" s="25">
        <v>77977</v>
      </c>
      <c r="J6" s="25">
        <v>79764</v>
      </c>
      <c r="K6" s="25">
        <v>80230</v>
      </c>
      <c r="L6" s="25">
        <v>82435</v>
      </c>
      <c r="M6" s="25">
        <v>83263</v>
      </c>
      <c r="N6" s="86"/>
      <c r="O6" s="86"/>
      <c r="P6" s="96"/>
      <c r="Q6" s="93"/>
      <c r="T6" s="93"/>
    </row>
    <row r="7" spans="1:20" ht="22.5" x14ac:dyDescent="0.2">
      <c r="A7" s="24" t="s">
        <v>12</v>
      </c>
      <c r="B7" s="25">
        <v>8127</v>
      </c>
      <c r="C7" s="25">
        <v>10865</v>
      </c>
      <c r="D7" s="25">
        <v>14670</v>
      </c>
      <c r="E7" s="25">
        <v>17643</v>
      </c>
      <c r="F7" s="25">
        <v>19165</v>
      </c>
      <c r="G7" s="25">
        <v>20211</v>
      </c>
      <c r="H7" s="25">
        <v>21022</v>
      </c>
      <c r="I7" s="25">
        <v>21894</v>
      </c>
      <c r="J7" s="25">
        <v>21474</v>
      </c>
      <c r="K7" s="25">
        <v>22913</v>
      </c>
      <c r="L7" s="25">
        <v>23791</v>
      </c>
      <c r="M7" s="25">
        <v>24493</v>
      </c>
      <c r="N7" s="86"/>
      <c r="O7" s="86"/>
      <c r="P7" s="93"/>
      <c r="Q7" s="93"/>
    </row>
    <row r="8" spans="1:20" x14ac:dyDescent="0.2">
      <c r="A8" s="26" t="s">
        <v>2</v>
      </c>
      <c r="B8" s="25">
        <v>8490</v>
      </c>
      <c r="C8" s="25">
        <v>14002</v>
      </c>
      <c r="D8" s="25">
        <v>22106</v>
      </c>
      <c r="E8" s="25">
        <v>32586</v>
      </c>
      <c r="F8" s="25">
        <v>36272</v>
      </c>
      <c r="G8" s="25">
        <v>38337</v>
      </c>
      <c r="H8" s="25">
        <v>41275</v>
      </c>
      <c r="I8" s="25">
        <v>45451</v>
      </c>
      <c r="J8" s="25">
        <v>49618</v>
      </c>
      <c r="K8" s="25">
        <v>50615</v>
      </c>
      <c r="L8" s="25">
        <v>52091</v>
      </c>
      <c r="M8" s="25">
        <v>54800</v>
      </c>
      <c r="N8" s="86"/>
      <c r="O8" s="86"/>
      <c r="P8" s="93"/>
      <c r="Q8" s="87"/>
    </row>
    <row r="9" spans="1:20" x14ac:dyDescent="0.2">
      <c r="A9" s="26" t="s">
        <v>26</v>
      </c>
      <c r="B9" s="25" t="s">
        <v>24</v>
      </c>
      <c r="C9" s="25" t="s">
        <v>24</v>
      </c>
      <c r="D9" s="25">
        <v>5741</v>
      </c>
      <c r="E9" s="25">
        <v>7919</v>
      </c>
      <c r="F9" s="25">
        <v>11543</v>
      </c>
      <c r="G9" s="25">
        <v>11909</v>
      </c>
      <c r="H9" s="25">
        <v>12508</v>
      </c>
      <c r="I9" s="25">
        <v>13452</v>
      </c>
      <c r="J9" s="25">
        <v>13321</v>
      </c>
      <c r="K9" s="25">
        <v>13789</v>
      </c>
      <c r="L9" s="25">
        <v>13608</v>
      </c>
      <c r="M9" s="25">
        <v>13399</v>
      </c>
      <c r="N9" s="86"/>
      <c r="O9" s="86"/>
    </row>
    <row r="10" spans="1:20" x14ac:dyDescent="0.2">
      <c r="A10" s="6" t="s">
        <v>13</v>
      </c>
      <c r="B10" s="7">
        <v>37267</v>
      </c>
      <c r="C10" s="7">
        <v>59342</v>
      </c>
      <c r="D10" s="7">
        <v>95054</v>
      </c>
      <c r="E10" s="7">
        <v>125501</v>
      </c>
      <c r="F10" s="7">
        <v>141546</v>
      </c>
      <c r="G10" s="7">
        <v>146432</v>
      </c>
      <c r="H10" s="7">
        <v>152505</v>
      </c>
      <c r="I10" s="7">
        <v>158774</v>
      </c>
      <c r="J10" s="7">
        <v>164177</v>
      </c>
      <c r="K10" s="7">
        <v>167547</v>
      </c>
      <c r="L10" s="7">
        <f>L6+L7+L8+L9</f>
        <v>171925</v>
      </c>
      <c r="M10" s="7">
        <f>M6+M7+M8+M9</f>
        <v>175955</v>
      </c>
      <c r="N10" s="86"/>
      <c r="O10" s="86"/>
      <c r="P10" s="86"/>
    </row>
    <row r="11" spans="1:20" x14ac:dyDescent="0.2">
      <c r="A11" s="88" t="s">
        <v>45</v>
      </c>
      <c r="M11" s="38" t="s">
        <v>63</v>
      </c>
      <c r="N11" s="86"/>
    </row>
    <row r="12" spans="1:20" x14ac:dyDescent="0.2">
      <c r="A12" s="153" t="s">
        <v>66</v>
      </c>
      <c r="B12" s="153"/>
      <c r="C12" s="153"/>
      <c r="D12" s="153"/>
      <c r="M12" s="93"/>
      <c r="N12" s="86"/>
    </row>
    <row r="13" spans="1:20" x14ac:dyDescent="0.2">
      <c r="A13" s="11" t="s">
        <v>59</v>
      </c>
      <c r="O13" s="89"/>
    </row>
    <row r="14" spans="1:20" x14ac:dyDescent="0.2">
      <c r="O14" s="89"/>
    </row>
    <row r="44" spans="1:12" x14ac:dyDescent="0.2">
      <c r="L44" s="38" t="s">
        <v>63</v>
      </c>
    </row>
    <row r="45" spans="1:12" x14ac:dyDescent="0.2">
      <c r="A45" s="88" t="s">
        <v>80</v>
      </c>
    </row>
    <row r="46" spans="1:12" x14ac:dyDescent="0.2">
      <c r="A46" s="153" t="s">
        <v>66</v>
      </c>
      <c r="B46" s="153"/>
      <c r="C46" s="153"/>
      <c r="D46" s="153"/>
    </row>
  </sheetData>
  <mergeCells count="3">
    <mergeCell ref="A12:D12"/>
    <mergeCell ref="A3:B3"/>
    <mergeCell ref="A46:D4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topLeftCell="A10" workbookViewId="0">
      <selection activeCell="A2" sqref="A2"/>
    </sheetView>
  </sheetViews>
  <sheetFormatPr baseColWidth="10" defaultRowHeight="12.75" x14ac:dyDescent="0.2"/>
  <cols>
    <col min="1" max="1" width="40.5703125" style="35" customWidth="1"/>
    <col min="2" max="2" width="10.7109375" style="34" customWidth="1"/>
    <col min="3" max="8" width="8.28515625" style="34" customWidth="1"/>
    <col min="9" max="9" width="7.140625" style="35" bestFit="1" customWidth="1"/>
    <col min="10" max="10" width="9.28515625" style="35" bestFit="1" customWidth="1"/>
    <col min="11" max="11" width="10.42578125" style="35" customWidth="1"/>
    <col min="12" max="16384" width="11.42578125" style="35"/>
  </cols>
  <sheetData>
    <row r="1" spans="1:14" ht="15.75" x14ac:dyDescent="0.25">
      <c r="A1" s="33" t="s">
        <v>64</v>
      </c>
    </row>
    <row r="2" spans="1:14" ht="12" customHeight="1" x14ac:dyDescent="0.2">
      <c r="B2" s="36"/>
      <c r="C2" s="36"/>
      <c r="D2" s="36"/>
      <c r="E2" s="36"/>
      <c r="F2" s="36"/>
      <c r="G2" s="36"/>
      <c r="H2" s="36"/>
    </row>
    <row r="3" spans="1:14" ht="18" customHeight="1" x14ac:dyDescent="0.2">
      <c r="A3" s="154" t="s">
        <v>51</v>
      </c>
      <c r="B3" s="154"/>
      <c r="C3" s="36"/>
      <c r="D3" s="36"/>
      <c r="E3" s="36"/>
      <c r="F3" s="36"/>
      <c r="G3" s="36"/>
      <c r="H3" s="36"/>
    </row>
    <row r="4" spans="1:14" s="37" customFormat="1" ht="12.2" customHeight="1" x14ac:dyDescent="0.2">
      <c r="A4" s="11"/>
      <c r="B4" s="12"/>
      <c r="C4" s="12"/>
      <c r="D4" s="13"/>
      <c r="E4" s="13"/>
      <c r="F4" s="13"/>
      <c r="G4" s="13"/>
      <c r="H4" s="13"/>
    </row>
    <row r="5" spans="1:14" s="39" customFormat="1" ht="35.450000000000003" customHeight="1" x14ac:dyDescent="0.2">
      <c r="A5" s="19" t="s">
        <v>3</v>
      </c>
      <c r="B5" s="18" t="s">
        <v>7</v>
      </c>
      <c r="C5" s="18" t="s">
        <v>8</v>
      </c>
      <c r="D5" s="18" t="s">
        <v>9</v>
      </c>
      <c r="E5" s="18" t="s">
        <v>10</v>
      </c>
      <c r="F5" s="18" t="s">
        <v>15</v>
      </c>
      <c r="G5" s="18" t="s">
        <v>32</v>
      </c>
      <c r="H5" s="18" t="s">
        <v>40</v>
      </c>
      <c r="I5" s="18" t="s">
        <v>68</v>
      </c>
      <c r="J5" s="18" t="s">
        <v>75</v>
      </c>
      <c r="K5" s="110" t="s">
        <v>53</v>
      </c>
    </row>
    <row r="6" spans="1:14" s="39" customFormat="1" ht="16.5" customHeight="1" x14ac:dyDescent="0.2">
      <c r="A6" s="24" t="s">
        <v>58</v>
      </c>
      <c r="B6" s="25">
        <v>20650</v>
      </c>
      <c r="C6" s="25">
        <v>34475</v>
      </c>
      <c r="D6" s="25">
        <v>52537</v>
      </c>
      <c r="E6" s="25">
        <v>67353</v>
      </c>
      <c r="F6" s="25">
        <v>74566</v>
      </c>
      <c r="G6" s="25">
        <v>77977</v>
      </c>
      <c r="H6" s="25">
        <v>80230</v>
      </c>
      <c r="I6" s="25">
        <f>I7+I8</f>
        <v>82435</v>
      </c>
      <c r="J6" s="25">
        <v>83263</v>
      </c>
      <c r="K6" s="28">
        <f>(J6-I6)/I6*100</f>
        <v>1.0044277309395282</v>
      </c>
      <c r="L6" s="104"/>
      <c r="N6" s="94"/>
    </row>
    <row r="7" spans="1:14" s="39" customFormat="1" ht="12.75" customHeight="1" x14ac:dyDescent="0.2">
      <c r="A7" s="106" t="s">
        <v>70</v>
      </c>
      <c r="B7" s="10" t="s">
        <v>24</v>
      </c>
      <c r="C7" s="10">
        <v>12234</v>
      </c>
      <c r="D7" s="10">
        <v>19887</v>
      </c>
      <c r="E7" s="10">
        <v>24657</v>
      </c>
      <c r="F7" s="5">
        <v>29477</v>
      </c>
      <c r="G7" s="5">
        <v>29063</v>
      </c>
      <c r="H7" s="5">
        <v>30724</v>
      </c>
      <c r="I7" s="79">
        <v>30534</v>
      </c>
      <c r="J7" s="79">
        <v>30904</v>
      </c>
      <c r="K7" s="80">
        <f t="shared" ref="K7:K21" si="0">(J7-I7)/I7*100</f>
        <v>1.2117639352852558</v>
      </c>
      <c r="L7" s="104"/>
      <c r="M7" s="94"/>
      <c r="N7" s="94"/>
    </row>
    <row r="8" spans="1:14" s="39" customFormat="1" ht="11.25" x14ac:dyDescent="0.2">
      <c r="A8" s="109" t="s">
        <v>60</v>
      </c>
      <c r="B8" s="10" t="s">
        <v>24</v>
      </c>
      <c r="C8" s="10">
        <v>22241</v>
      </c>
      <c r="D8" s="10">
        <v>32650</v>
      </c>
      <c r="E8" s="10">
        <v>42696</v>
      </c>
      <c r="F8" s="5">
        <v>45089</v>
      </c>
      <c r="G8" s="5">
        <v>48914</v>
      </c>
      <c r="H8" s="5">
        <v>49506</v>
      </c>
      <c r="I8" s="79">
        <v>51901</v>
      </c>
      <c r="J8" s="79">
        <v>52359</v>
      </c>
      <c r="K8" s="80">
        <f t="shared" si="0"/>
        <v>0.88244927843394161</v>
      </c>
      <c r="L8" s="104"/>
      <c r="M8" s="94"/>
      <c r="N8" s="94"/>
    </row>
    <row r="9" spans="1:14" s="39" customFormat="1" ht="22.5" x14ac:dyDescent="0.2">
      <c r="A9" s="24" t="s">
        <v>12</v>
      </c>
      <c r="B9" s="133">
        <v>8127</v>
      </c>
      <c r="C9" s="133">
        <v>10865</v>
      </c>
      <c r="D9" s="133">
        <v>14670</v>
      </c>
      <c r="E9" s="133">
        <v>17643</v>
      </c>
      <c r="F9" s="133">
        <v>19165</v>
      </c>
      <c r="G9" s="133">
        <v>21894</v>
      </c>
      <c r="H9" s="133">
        <v>22913</v>
      </c>
      <c r="I9" s="133">
        <f>I10+I11+I12+I13+I14+I15+I17+I18</f>
        <v>23791</v>
      </c>
      <c r="J9" s="133">
        <v>24493</v>
      </c>
      <c r="K9" s="134">
        <f t="shared" si="0"/>
        <v>2.9506956412088603</v>
      </c>
      <c r="L9" s="104"/>
    </row>
    <row r="10" spans="1:14" s="39" customFormat="1" ht="11.25" x14ac:dyDescent="0.2">
      <c r="A10" s="107" t="s">
        <v>16</v>
      </c>
      <c r="B10" s="10">
        <v>2506</v>
      </c>
      <c r="C10" s="10">
        <v>3078</v>
      </c>
      <c r="D10" s="10">
        <v>4010</v>
      </c>
      <c r="E10" s="10">
        <v>4637</v>
      </c>
      <c r="F10" s="5">
        <v>4738</v>
      </c>
      <c r="G10" s="5">
        <v>4918</v>
      </c>
      <c r="H10" s="5">
        <v>5275</v>
      </c>
      <c r="I10" s="66">
        <v>5410</v>
      </c>
      <c r="J10" s="66">
        <v>5400</v>
      </c>
      <c r="K10" s="59">
        <f t="shared" si="0"/>
        <v>-0.18484288354898337</v>
      </c>
      <c r="L10" s="104"/>
    </row>
    <row r="11" spans="1:14" s="39" customFormat="1" ht="11.25" x14ac:dyDescent="0.2">
      <c r="A11" s="106" t="s">
        <v>17</v>
      </c>
      <c r="B11" s="10">
        <v>2347</v>
      </c>
      <c r="C11" s="10">
        <v>3238</v>
      </c>
      <c r="D11" s="10">
        <v>3803</v>
      </c>
      <c r="E11" s="5">
        <v>4186</v>
      </c>
      <c r="F11" s="5">
        <v>4254</v>
      </c>
      <c r="G11" s="5">
        <v>4815</v>
      </c>
      <c r="H11" s="5">
        <v>4656</v>
      </c>
      <c r="I11" s="66">
        <v>4908</v>
      </c>
      <c r="J11" s="66">
        <v>5129</v>
      </c>
      <c r="K11" s="59">
        <f t="shared" si="0"/>
        <v>4.5028524857375709</v>
      </c>
      <c r="L11" s="104"/>
    </row>
    <row r="12" spans="1:14" s="39" customFormat="1" ht="11.25" x14ac:dyDescent="0.2">
      <c r="A12" s="108" t="s">
        <v>18</v>
      </c>
      <c r="B12" s="10">
        <v>1083</v>
      </c>
      <c r="C12" s="10">
        <v>1571</v>
      </c>
      <c r="D12" s="10">
        <v>3201</v>
      </c>
      <c r="E12" s="5">
        <v>4226</v>
      </c>
      <c r="F12" s="5">
        <v>4153</v>
      </c>
      <c r="G12" s="5">
        <v>997</v>
      </c>
      <c r="H12" s="5">
        <v>1026</v>
      </c>
      <c r="I12" s="66">
        <v>1300</v>
      </c>
      <c r="J12" s="66">
        <v>1063</v>
      </c>
      <c r="K12" s="59">
        <f t="shared" si="0"/>
        <v>-18.23076923076923</v>
      </c>
      <c r="L12" s="104"/>
    </row>
    <row r="13" spans="1:14" s="39" customFormat="1" ht="11.25" x14ac:dyDescent="0.2">
      <c r="A13" s="106" t="s">
        <v>19</v>
      </c>
      <c r="B13" s="10"/>
      <c r="C13" s="10"/>
      <c r="D13" s="10"/>
      <c r="E13" s="5"/>
      <c r="F13" s="5">
        <v>505</v>
      </c>
      <c r="G13" s="5">
        <v>557</v>
      </c>
      <c r="H13" s="5">
        <v>591</v>
      </c>
      <c r="I13" s="66">
        <v>650</v>
      </c>
      <c r="J13" s="66">
        <v>703</v>
      </c>
      <c r="K13" s="59">
        <f t="shared" si="0"/>
        <v>8.1538461538461533</v>
      </c>
      <c r="L13" s="104"/>
    </row>
    <row r="14" spans="1:14" s="39" customFormat="1" ht="11.25" x14ac:dyDescent="0.2">
      <c r="A14" s="109" t="s">
        <v>20</v>
      </c>
      <c r="B14" s="10">
        <v>666</v>
      </c>
      <c r="C14" s="10">
        <v>1302</v>
      </c>
      <c r="D14" s="10">
        <v>1760</v>
      </c>
      <c r="E14" s="5">
        <v>2013</v>
      </c>
      <c r="F14" s="5">
        <v>2153</v>
      </c>
      <c r="G14" s="5">
        <v>28</v>
      </c>
      <c r="H14" s="5">
        <v>27</v>
      </c>
      <c r="I14" s="66">
        <v>43</v>
      </c>
      <c r="J14" s="66">
        <v>44</v>
      </c>
      <c r="K14" s="59">
        <f t="shared" si="0"/>
        <v>2.3255813953488373</v>
      </c>
      <c r="L14" s="104"/>
    </row>
    <row r="15" spans="1:14" s="39" customFormat="1" ht="11.25" x14ac:dyDescent="0.2">
      <c r="A15" s="107" t="s">
        <v>21</v>
      </c>
      <c r="B15" s="10">
        <v>1246</v>
      </c>
      <c r="C15" s="10">
        <v>1338</v>
      </c>
      <c r="D15" s="10">
        <v>1509</v>
      </c>
      <c r="E15" s="10">
        <v>1808</v>
      </c>
      <c r="F15" s="5">
        <v>1895</v>
      </c>
      <c r="G15" s="5">
        <v>2250</v>
      </c>
      <c r="H15" s="5">
        <v>2459</v>
      </c>
      <c r="I15" s="66">
        <v>2382</v>
      </c>
      <c r="J15" s="66">
        <v>2432</v>
      </c>
      <c r="K15" s="59">
        <f t="shared" si="0"/>
        <v>2.0990764063811924</v>
      </c>
      <c r="L15" s="104"/>
    </row>
    <row r="16" spans="1:14" s="39" customFormat="1" ht="11.25" x14ac:dyDescent="0.2">
      <c r="A16" s="106" t="s">
        <v>22</v>
      </c>
      <c r="B16" s="10">
        <v>25</v>
      </c>
      <c r="C16" s="10">
        <v>18</v>
      </c>
      <c r="D16" s="10">
        <v>8</v>
      </c>
      <c r="E16" s="10">
        <v>23</v>
      </c>
      <c r="F16" s="17" t="s">
        <v>71</v>
      </c>
      <c r="G16" s="17" t="s">
        <v>71</v>
      </c>
      <c r="H16" s="17" t="s">
        <v>71</v>
      </c>
      <c r="I16" s="17" t="s">
        <v>71</v>
      </c>
      <c r="J16" s="17" t="s">
        <v>71</v>
      </c>
      <c r="K16" s="17" t="s">
        <v>71</v>
      </c>
      <c r="L16" s="104"/>
    </row>
    <row r="17" spans="1:15" s="39" customFormat="1" ht="11.25" x14ac:dyDescent="0.2">
      <c r="A17" s="106" t="s">
        <v>72</v>
      </c>
      <c r="B17" s="10"/>
      <c r="C17" s="10"/>
      <c r="D17" s="10"/>
      <c r="E17" s="5">
        <v>211</v>
      </c>
      <c r="F17" s="5">
        <v>835</v>
      </c>
      <c r="G17" s="5">
        <v>7572</v>
      </c>
      <c r="H17" s="5">
        <v>8169</v>
      </c>
      <c r="I17" s="66">
        <v>8350</v>
      </c>
      <c r="J17" s="66">
        <v>9059</v>
      </c>
      <c r="K17" s="59">
        <f t="shared" si="0"/>
        <v>8.4910179640718564</v>
      </c>
      <c r="L17" s="104"/>
    </row>
    <row r="18" spans="1:15" s="39" customFormat="1" ht="11.25" x14ac:dyDescent="0.2">
      <c r="A18" s="106" t="s">
        <v>23</v>
      </c>
      <c r="B18" s="10">
        <v>254</v>
      </c>
      <c r="C18" s="10">
        <v>320</v>
      </c>
      <c r="D18" s="10">
        <v>379</v>
      </c>
      <c r="E18" s="5">
        <v>539</v>
      </c>
      <c r="F18" s="5">
        <v>632</v>
      </c>
      <c r="G18" s="5">
        <v>757</v>
      </c>
      <c r="H18" s="5">
        <v>710</v>
      </c>
      <c r="I18" s="66">
        <v>748</v>
      </c>
      <c r="J18" s="66">
        <v>663</v>
      </c>
      <c r="K18" s="59">
        <f t="shared" si="0"/>
        <v>-11.363636363636363</v>
      </c>
      <c r="L18" s="104"/>
    </row>
    <row r="19" spans="1:15" s="39" customFormat="1" ht="11.25" x14ac:dyDescent="0.2">
      <c r="A19" s="135" t="s">
        <v>47</v>
      </c>
      <c r="B19" s="25">
        <v>8490</v>
      </c>
      <c r="C19" s="25">
        <v>14002</v>
      </c>
      <c r="D19" s="25">
        <v>22106</v>
      </c>
      <c r="E19" s="25">
        <v>32586</v>
      </c>
      <c r="F19" s="25">
        <v>36272</v>
      </c>
      <c r="G19" s="25">
        <v>45451</v>
      </c>
      <c r="H19" s="25">
        <v>50615</v>
      </c>
      <c r="I19" s="25">
        <v>52091</v>
      </c>
      <c r="J19" s="25">
        <v>54800</v>
      </c>
      <c r="K19" s="28">
        <f t="shared" si="0"/>
        <v>5.2005144842679156</v>
      </c>
      <c r="L19" s="104"/>
    </row>
    <row r="20" spans="1:15" s="39" customFormat="1" ht="11.25" x14ac:dyDescent="0.2">
      <c r="A20" s="135" t="s">
        <v>26</v>
      </c>
      <c r="B20" s="25" t="s">
        <v>24</v>
      </c>
      <c r="C20" s="25" t="s">
        <v>24</v>
      </c>
      <c r="D20" s="25">
        <v>5741</v>
      </c>
      <c r="E20" s="25">
        <v>7919</v>
      </c>
      <c r="F20" s="25">
        <v>11543</v>
      </c>
      <c r="G20" s="25">
        <v>13452</v>
      </c>
      <c r="H20" s="25">
        <v>13789</v>
      </c>
      <c r="I20" s="25">
        <v>13608</v>
      </c>
      <c r="J20" s="25">
        <v>13399</v>
      </c>
      <c r="K20" s="28">
        <f t="shared" si="0"/>
        <v>-1.5358612580834803</v>
      </c>
      <c r="L20" s="104"/>
    </row>
    <row r="21" spans="1:15" s="39" customFormat="1" ht="14.25" customHeight="1" x14ac:dyDescent="0.2">
      <c r="A21" s="6" t="s">
        <v>13</v>
      </c>
      <c r="B21" s="7">
        <v>37267</v>
      </c>
      <c r="C21" s="7">
        <v>59342</v>
      </c>
      <c r="D21" s="7">
        <v>95054</v>
      </c>
      <c r="E21" s="7">
        <v>125501</v>
      </c>
      <c r="F21" s="7">
        <v>141546</v>
      </c>
      <c r="G21" s="7">
        <v>158774</v>
      </c>
      <c r="H21" s="7">
        <v>167547</v>
      </c>
      <c r="I21" s="95">
        <f>I6+I9+I19+I20</f>
        <v>171925</v>
      </c>
      <c r="J21" s="95">
        <v>175955</v>
      </c>
      <c r="K21" s="97">
        <f t="shared" si="0"/>
        <v>2.344045368620038</v>
      </c>
      <c r="L21" s="104"/>
    </row>
    <row r="22" spans="1:15" s="39" customFormat="1" ht="14.25" customHeight="1" x14ac:dyDescent="0.2">
      <c r="A22" s="40" t="s">
        <v>81</v>
      </c>
      <c r="B22" s="8"/>
      <c r="C22" s="8"/>
      <c r="D22" s="8"/>
      <c r="E22" s="8"/>
      <c r="F22" s="8"/>
      <c r="G22" s="27"/>
      <c r="H22" s="27"/>
      <c r="K22" s="38" t="s">
        <v>63</v>
      </c>
    </row>
    <row r="23" spans="1:15" s="39" customFormat="1" ht="11.25" x14ac:dyDescent="0.2">
      <c r="A23" s="111" t="s">
        <v>92</v>
      </c>
      <c r="B23" s="111"/>
      <c r="C23" s="111"/>
      <c r="D23" s="111"/>
      <c r="E23" s="111"/>
      <c r="F23" s="111"/>
      <c r="G23" s="111"/>
      <c r="H23" s="111"/>
      <c r="I23" s="111"/>
      <c r="J23" s="111"/>
      <c r="K23" s="111"/>
    </row>
    <row r="24" spans="1:15" s="39" customFormat="1" ht="12" customHeight="1" x14ac:dyDescent="0.2">
      <c r="A24" s="111" t="s">
        <v>69</v>
      </c>
      <c r="B24" s="111"/>
      <c r="C24" s="111"/>
      <c r="D24" s="111"/>
      <c r="E24" s="111"/>
      <c r="F24" s="111"/>
      <c r="G24" s="111"/>
      <c r="H24" s="111"/>
      <c r="I24" s="111"/>
      <c r="J24" s="111"/>
      <c r="K24" s="111"/>
    </row>
    <row r="25" spans="1:15" s="39" customFormat="1" ht="12.2" customHeight="1" x14ac:dyDescent="0.2">
      <c r="A25" s="111" t="s">
        <v>89</v>
      </c>
      <c r="B25" s="111"/>
      <c r="C25" s="111"/>
      <c r="D25" s="111"/>
      <c r="E25" s="111"/>
      <c r="F25" s="111"/>
      <c r="G25" s="111"/>
      <c r="H25" s="111"/>
      <c r="I25" s="111"/>
      <c r="J25" s="111"/>
      <c r="K25" s="111"/>
    </row>
    <row r="26" spans="1:15" s="39" customFormat="1" ht="11.25" customHeight="1" x14ac:dyDescent="0.2">
      <c r="A26" s="111" t="s">
        <v>90</v>
      </c>
      <c r="B26" s="111"/>
      <c r="C26" s="111"/>
      <c r="D26" s="111"/>
      <c r="E26" s="111"/>
      <c r="F26" s="111"/>
      <c r="G26" s="111"/>
      <c r="H26" s="111"/>
      <c r="I26" s="111"/>
      <c r="J26" s="111"/>
      <c r="K26" s="111"/>
    </row>
    <row r="27" spans="1:15" s="39" customFormat="1" ht="11.25" customHeight="1" x14ac:dyDescent="0.2">
      <c r="A27" s="111" t="s">
        <v>88</v>
      </c>
      <c r="B27" s="111"/>
      <c r="C27" s="111"/>
      <c r="D27" s="111"/>
      <c r="E27" s="111"/>
      <c r="F27" s="111"/>
      <c r="G27" s="111"/>
      <c r="H27" s="111"/>
      <c r="I27" s="111"/>
      <c r="J27" s="111"/>
      <c r="K27" s="111"/>
    </row>
    <row r="28" spans="1:15" s="39" customFormat="1" ht="11.25" customHeight="1" x14ac:dyDescent="0.2">
      <c r="A28" s="111" t="s">
        <v>91</v>
      </c>
      <c r="B28" s="111"/>
      <c r="C28" s="111"/>
      <c r="D28" s="111"/>
      <c r="E28" s="111"/>
      <c r="F28" s="111"/>
      <c r="G28" s="111"/>
      <c r="H28" s="111"/>
      <c r="I28" s="111"/>
      <c r="J28" s="111"/>
      <c r="K28" s="111"/>
    </row>
    <row r="29" spans="1:15" s="39" customFormat="1" ht="11.25" x14ac:dyDescent="0.2">
      <c r="A29" s="155" t="s">
        <v>82</v>
      </c>
      <c r="B29" s="155"/>
      <c r="C29" s="155"/>
      <c r="D29" s="155"/>
      <c r="E29" s="155"/>
      <c r="F29" s="155"/>
      <c r="G29" s="155"/>
      <c r="H29" s="155"/>
      <c r="I29" s="155"/>
      <c r="J29" s="155"/>
      <c r="K29" s="155"/>
      <c r="L29" s="155"/>
      <c r="M29" s="155"/>
      <c r="N29" s="155"/>
      <c r="O29" s="155"/>
    </row>
    <row r="30" spans="1:15" ht="21" customHeight="1" x14ac:dyDescent="0.2">
      <c r="A30" s="11" t="s">
        <v>59</v>
      </c>
    </row>
  </sheetData>
  <mergeCells count="2">
    <mergeCell ref="A29:O29"/>
    <mergeCell ref="A3:B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workbookViewId="0">
      <selection activeCell="A2" sqref="A2"/>
    </sheetView>
  </sheetViews>
  <sheetFormatPr baseColWidth="10" defaultRowHeight="12.75" x14ac:dyDescent="0.2"/>
  <cols>
    <col min="1" max="1" width="43.140625" style="39" customWidth="1"/>
    <col min="2" max="2" width="12.7109375" style="38" customWidth="1"/>
    <col min="3" max="3" width="10" style="38" customWidth="1"/>
    <col min="4" max="9" width="10.7109375" style="38" customWidth="1"/>
    <col min="10" max="15" width="11.42578125" style="57"/>
  </cols>
  <sheetData>
    <row r="1" spans="1:11" ht="15" x14ac:dyDescent="0.25">
      <c r="A1" s="41" t="s">
        <v>64</v>
      </c>
      <c r="B1" s="34"/>
      <c r="C1" s="34"/>
      <c r="D1" s="34"/>
      <c r="E1" s="34"/>
      <c r="F1" s="34"/>
      <c r="G1" s="34"/>
      <c r="H1" s="34"/>
      <c r="I1" s="34"/>
    </row>
    <row r="2" spans="1:11" ht="15" x14ac:dyDescent="0.25">
      <c r="A2" s="41"/>
      <c r="B2" s="34"/>
      <c r="C2" s="34"/>
      <c r="D2" s="34"/>
      <c r="E2" s="34"/>
      <c r="F2" s="34"/>
      <c r="G2" s="34"/>
      <c r="H2" s="34"/>
      <c r="I2" s="34"/>
    </row>
    <row r="3" spans="1:11" x14ac:dyDescent="0.2">
      <c r="A3" s="154" t="s">
        <v>61</v>
      </c>
      <c r="B3" s="154"/>
      <c r="C3" s="154"/>
      <c r="D3" s="23"/>
      <c r="E3" s="23"/>
      <c r="F3" s="23"/>
      <c r="G3" s="23"/>
      <c r="H3" s="23"/>
      <c r="I3" s="23"/>
    </row>
    <row r="4" spans="1:11" x14ac:dyDescent="0.2">
      <c r="A4" s="11"/>
      <c r="B4" s="12"/>
      <c r="C4" s="12"/>
      <c r="D4" s="13"/>
      <c r="E4" s="13"/>
      <c r="F4" s="13"/>
      <c r="G4" s="13"/>
      <c r="H4" s="13"/>
      <c r="I4" s="13"/>
    </row>
    <row r="5" spans="1:11" ht="12.75" customHeight="1" x14ac:dyDescent="0.2">
      <c r="A5" s="42"/>
      <c r="B5" s="158" t="s">
        <v>83</v>
      </c>
      <c r="C5" s="159" t="s">
        <v>55</v>
      </c>
      <c r="D5" s="159" t="s">
        <v>56</v>
      </c>
      <c r="E5" s="159" t="s">
        <v>74</v>
      </c>
      <c r="F5" s="160" t="s">
        <v>6</v>
      </c>
      <c r="G5" s="159" t="s">
        <v>11</v>
      </c>
      <c r="H5" s="157" t="s">
        <v>73</v>
      </c>
      <c r="J5" s="61"/>
    </row>
    <row r="6" spans="1:11" x14ac:dyDescent="0.2">
      <c r="A6" s="42"/>
      <c r="B6" s="158"/>
      <c r="C6" s="159"/>
      <c r="D6" s="159"/>
      <c r="E6" s="159"/>
      <c r="F6" s="160"/>
      <c r="G6" s="159"/>
      <c r="H6" s="157"/>
      <c r="J6" s="61"/>
    </row>
    <row r="7" spans="1:11" x14ac:dyDescent="0.2">
      <c r="A7" s="42"/>
      <c r="B7" s="158"/>
      <c r="C7" s="159"/>
      <c r="D7" s="159"/>
      <c r="E7" s="159"/>
      <c r="F7" s="160"/>
      <c r="G7" s="159"/>
      <c r="H7" s="157"/>
      <c r="J7" s="61"/>
    </row>
    <row r="8" spans="1:11" ht="17.25" customHeight="1" x14ac:dyDescent="0.2">
      <c r="A8" s="42"/>
      <c r="B8" s="158"/>
      <c r="C8" s="159"/>
      <c r="D8" s="159"/>
      <c r="E8" s="159"/>
      <c r="F8" s="160"/>
      <c r="G8" s="159"/>
      <c r="H8" s="157"/>
      <c r="J8" s="61"/>
    </row>
    <row r="9" spans="1:11" x14ac:dyDescent="0.2">
      <c r="A9" s="49" t="s">
        <v>58</v>
      </c>
      <c r="B9" s="73">
        <v>141</v>
      </c>
      <c r="C9" s="67">
        <v>83263</v>
      </c>
      <c r="D9" s="75">
        <v>47.32062174987923</v>
      </c>
      <c r="E9" s="60">
        <v>1.0044277309395282</v>
      </c>
      <c r="F9" s="127">
        <v>25223</v>
      </c>
      <c r="G9" s="75">
        <v>30.293167433313716</v>
      </c>
      <c r="H9" s="74">
        <v>2.4950221463692146</v>
      </c>
      <c r="I9" s="76"/>
      <c r="J9" s="58"/>
    </row>
    <row r="10" spans="1:11" x14ac:dyDescent="0.2">
      <c r="A10" s="45" t="s">
        <v>41</v>
      </c>
      <c r="B10" s="117">
        <v>79</v>
      </c>
      <c r="C10" s="117">
        <v>30904</v>
      </c>
      <c r="D10" s="118">
        <v>17.563581597567559</v>
      </c>
      <c r="E10" s="119">
        <v>1.2117639352852558</v>
      </c>
      <c r="F10" s="121">
        <v>10043</v>
      </c>
      <c r="G10" s="118">
        <v>32.497411338338075</v>
      </c>
      <c r="H10" s="119">
        <v>2.2604622747174421</v>
      </c>
      <c r="I10" s="76"/>
      <c r="J10" s="58"/>
      <c r="K10" s="63"/>
    </row>
    <row r="11" spans="1:11" x14ac:dyDescent="0.2">
      <c r="A11" s="45" t="s">
        <v>60</v>
      </c>
      <c r="B11" s="117">
        <v>62</v>
      </c>
      <c r="C11" s="117">
        <v>52359</v>
      </c>
      <c r="D11" s="118">
        <v>29.757040152311671</v>
      </c>
      <c r="E11" s="119">
        <v>0.88244927843394161</v>
      </c>
      <c r="F11" s="121">
        <v>15180</v>
      </c>
      <c r="G11" s="118">
        <v>28.992150346645275</v>
      </c>
      <c r="H11" s="119">
        <v>2.6507979442791454</v>
      </c>
      <c r="I11" s="76"/>
      <c r="J11" s="58"/>
    </row>
    <row r="12" spans="1:11" x14ac:dyDescent="0.2">
      <c r="A12" s="46" t="s">
        <v>0</v>
      </c>
      <c r="B12" s="47">
        <v>5</v>
      </c>
      <c r="C12" s="68">
        <v>6281</v>
      </c>
      <c r="D12" s="82">
        <v>3.5696626978488819</v>
      </c>
      <c r="E12" s="48">
        <v>1.519314692096331</v>
      </c>
      <c r="F12" s="122">
        <v>1797</v>
      </c>
      <c r="G12" s="76">
        <v>28.610093934086926</v>
      </c>
      <c r="H12" s="48">
        <v>5.026300409117475</v>
      </c>
      <c r="I12" s="76"/>
      <c r="J12" s="38"/>
    </row>
    <row r="13" spans="1:11" x14ac:dyDescent="0.2">
      <c r="A13" s="46" t="s">
        <v>14</v>
      </c>
      <c r="B13" s="81">
        <v>8</v>
      </c>
      <c r="C13" s="81">
        <v>14040</v>
      </c>
      <c r="D13" s="82">
        <v>7.979312892500924</v>
      </c>
      <c r="E13" s="83">
        <v>0.2857142857142857</v>
      </c>
      <c r="F13" s="123">
        <v>5200</v>
      </c>
      <c r="G13" s="82">
        <v>37.037037037037038</v>
      </c>
      <c r="H13" s="83">
        <v>2.2615535889872174</v>
      </c>
      <c r="I13" s="76"/>
      <c r="J13" s="47"/>
    </row>
    <row r="14" spans="1:11" x14ac:dyDescent="0.2">
      <c r="A14" s="46" t="s">
        <v>25</v>
      </c>
      <c r="B14" s="47">
        <v>8</v>
      </c>
      <c r="C14" s="47">
        <v>4251</v>
      </c>
      <c r="D14" s="82">
        <v>2.4159586257850019</v>
      </c>
      <c r="E14" s="48">
        <v>7.5113808801213962</v>
      </c>
      <c r="F14" s="122">
        <v>710</v>
      </c>
      <c r="G14" s="77">
        <v>16.701952481768995</v>
      </c>
      <c r="H14" s="48">
        <v>9.9071207430340564</v>
      </c>
      <c r="I14" s="76"/>
      <c r="J14" s="47"/>
    </row>
    <row r="15" spans="1:11" x14ac:dyDescent="0.2">
      <c r="A15" s="46" t="s">
        <v>42</v>
      </c>
      <c r="B15" s="47">
        <v>7</v>
      </c>
      <c r="C15" s="47">
        <v>7924</v>
      </c>
      <c r="D15" s="82">
        <v>4.5034241709528002</v>
      </c>
      <c r="E15" s="48">
        <v>-0.20151133501259444</v>
      </c>
      <c r="F15" s="122">
        <v>1831</v>
      </c>
      <c r="G15" s="77">
        <v>23.107016658253407</v>
      </c>
      <c r="H15" s="48">
        <v>1.8353726362625138</v>
      </c>
      <c r="I15" s="76"/>
      <c r="J15" s="58"/>
    </row>
    <row r="16" spans="1:11" x14ac:dyDescent="0.2">
      <c r="A16" s="46" t="s">
        <v>43</v>
      </c>
      <c r="B16" s="81">
        <v>34</v>
      </c>
      <c r="C16" s="81">
        <v>19863</v>
      </c>
      <c r="D16" s="82">
        <v>11.288681765224062</v>
      </c>
      <c r="E16" s="83">
        <v>0.21695257315842584</v>
      </c>
      <c r="F16" s="123">
        <v>5642</v>
      </c>
      <c r="G16" s="82">
        <v>28.404571313497456</v>
      </c>
      <c r="H16" s="83">
        <v>1.6943042537851478</v>
      </c>
      <c r="I16" s="76"/>
      <c r="J16" s="58"/>
    </row>
    <row r="17" spans="1:10" ht="22.5" x14ac:dyDescent="0.2">
      <c r="A17" s="49" t="s">
        <v>12</v>
      </c>
      <c r="B17" s="128">
        <v>47</v>
      </c>
      <c r="C17" s="129">
        <v>24493</v>
      </c>
      <c r="D17" s="130">
        <v>13.920036372936263</v>
      </c>
      <c r="E17" s="130">
        <v>2.9506956412088603</v>
      </c>
      <c r="F17" s="131">
        <v>8389</v>
      </c>
      <c r="G17" s="130">
        <v>34.250602212877148</v>
      </c>
      <c r="H17" s="132">
        <v>1.3286628819905786</v>
      </c>
      <c r="I17" s="76"/>
      <c r="J17" s="62"/>
    </row>
    <row r="18" spans="1:10" x14ac:dyDescent="0.2">
      <c r="A18" s="107" t="s">
        <v>16</v>
      </c>
      <c r="B18" s="50">
        <v>14</v>
      </c>
      <c r="C18" s="69">
        <v>5400</v>
      </c>
      <c r="D18" s="78">
        <v>3.0689664971157398</v>
      </c>
      <c r="E18" s="48">
        <v>-0.18484288354898337</v>
      </c>
      <c r="F18" s="124">
        <v>3643</v>
      </c>
      <c r="G18" s="78">
        <v>67.462962962962962</v>
      </c>
      <c r="H18" s="48">
        <v>0.77455048409405258</v>
      </c>
      <c r="I18" s="76"/>
      <c r="J18" s="62"/>
    </row>
    <row r="19" spans="1:10" x14ac:dyDescent="0.2">
      <c r="A19" s="112" t="s">
        <v>17</v>
      </c>
      <c r="B19" s="47">
        <v>7</v>
      </c>
      <c r="C19" s="98">
        <v>5129</v>
      </c>
      <c r="D19" s="99">
        <v>2.9149498451308573</v>
      </c>
      <c r="E19" s="100">
        <v>4.5028524857375709</v>
      </c>
      <c r="F19" s="125">
        <v>982</v>
      </c>
      <c r="G19" s="99">
        <v>19.14603236498343</v>
      </c>
      <c r="H19" s="100">
        <v>4.2462845010615711</v>
      </c>
      <c r="I19" s="76"/>
      <c r="J19" s="62"/>
    </row>
    <row r="20" spans="1:10" x14ac:dyDescent="0.2">
      <c r="A20" s="113" t="s">
        <v>18</v>
      </c>
      <c r="B20" s="47">
        <v>4</v>
      </c>
      <c r="C20" s="69">
        <v>1063</v>
      </c>
      <c r="D20" s="78">
        <v>0.6041317382285244</v>
      </c>
      <c r="E20" s="48">
        <v>-18.23076923076923</v>
      </c>
      <c r="F20" s="124">
        <v>262</v>
      </c>
      <c r="G20" s="78">
        <v>24.647224835371588</v>
      </c>
      <c r="H20" s="48">
        <v>-13.245033112582782</v>
      </c>
      <c r="I20" s="76"/>
      <c r="J20" s="62"/>
    </row>
    <row r="21" spans="1:10" x14ac:dyDescent="0.2">
      <c r="A21" s="112" t="s">
        <v>19</v>
      </c>
      <c r="B21" s="47">
        <v>3</v>
      </c>
      <c r="C21" s="69">
        <v>703</v>
      </c>
      <c r="D21" s="78">
        <v>0.39953397175414168</v>
      </c>
      <c r="E21" s="48">
        <v>8.1538461538461533</v>
      </c>
      <c r="F21" s="124">
        <v>113</v>
      </c>
      <c r="G21" s="78">
        <v>16.073968705547653</v>
      </c>
      <c r="H21" s="48">
        <v>15.306122448979592</v>
      </c>
      <c r="I21" s="76"/>
      <c r="J21" s="62"/>
    </row>
    <row r="22" spans="1:10" x14ac:dyDescent="0.2">
      <c r="A22" s="114" t="s">
        <v>20</v>
      </c>
      <c r="B22" s="50">
        <v>1</v>
      </c>
      <c r="C22" s="69">
        <v>44</v>
      </c>
      <c r="D22" s="78">
        <v>2.5006393680202323E-2</v>
      </c>
      <c r="E22" s="48">
        <v>2.3255813953488373</v>
      </c>
      <c r="F22" s="124">
        <v>16</v>
      </c>
      <c r="G22" s="78">
        <v>36.363636363636367</v>
      </c>
      <c r="H22" s="48">
        <v>33.333333333333329</v>
      </c>
      <c r="I22" s="76"/>
      <c r="J22" s="62"/>
    </row>
    <row r="23" spans="1:10" x14ac:dyDescent="0.2">
      <c r="A23" s="115" t="s">
        <v>21</v>
      </c>
      <c r="B23" s="47">
        <v>5</v>
      </c>
      <c r="C23" s="69">
        <v>2432</v>
      </c>
      <c r="D23" s="78">
        <v>1.3821715779602739</v>
      </c>
      <c r="E23" s="48">
        <v>2.0990764063811924</v>
      </c>
      <c r="F23" s="124">
        <v>808</v>
      </c>
      <c r="G23" s="78">
        <v>33.223684210526315</v>
      </c>
      <c r="H23" s="48">
        <v>1.8915510718789406</v>
      </c>
      <c r="I23" s="76"/>
      <c r="J23" s="62"/>
    </row>
    <row r="24" spans="1:10" x14ac:dyDescent="0.2">
      <c r="A24" s="112" t="s">
        <v>44</v>
      </c>
      <c r="B24" s="47">
        <v>11</v>
      </c>
      <c r="C24" s="69">
        <v>9059</v>
      </c>
      <c r="D24" s="78">
        <v>5.1484754624762017</v>
      </c>
      <c r="E24" s="48">
        <v>8.4910179640718564</v>
      </c>
      <c r="F24" s="124">
        <v>2304</v>
      </c>
      <c r="G24" s="78">
        <v>25.433270780439344</v>
      </c>
      <c r="H24" s="48">
        <v>3.4111310592459607</v>
      </c>
      <c r="I24" s="76"/>
      <c r="J24" s="62"/>
    </row>
    <row r="25" spans="1:10" x14ac:dyDescent="0.2">
      <c r="A25" s="116" t="s">
        <v>23</v>
      </c>
      <c r="B25" s="50">
        <v>2</v>
      </c>
      <c r="C25" s="69">
        <v>663</v>
      </c>
      <c r="D25" s="78">
        <v>0.3768008865903214</v>
      </c>
      <c r="E25" s="48">
        <v>-11.363636363636363</v>
      </c>
      <c r="F25" s="124">
        <v>261</v>
      </c>
      <c r="G25" s="78">
        <v>39.366515837104075</v>
      </c>
      <c r="H25" s="48">
        <v>-9.688581314878892</v>
      </c>
      <c r="I25" s="76"/>
      <c r="J25" s="62"/>
    </row>
    <row r="26" spans="1:10" x14ac:dyDescent="0.2">
      <c r="A26" s="71" t="s">
        <v>2</v>
      </c>
      <c r="B26" s="72">
        <v>99</v>
      </c>
      <c r="C26" s="67">
        <v>54800</v>
      </c>
      <c r="D26" s="75">
        <v>31.144326674433803</v>
      </c>
      <c r="E26" s="60">
        <v>5.2005144842679156</v>
      </c>
      <c r="F26" s="127">
        <v>15568</v>
      </c>
      <c r="G26" s="75">
        <v>28.408759124087592</v>
      </c>
      <c r="H26" s="44">
        <v>5.8327668252889184</v>
      </c>
      <c r="I26" s="76"/>
      <c r="J26" s="62"/>
    </row>
    <row r="27" spans="1:10" x14ac:dyDescent="0.2">
      <c r="A27" s="70" t="s">
        <v>26</v>
      </c>
      <c r="B27" s="43">
        <v>85</v>
      </c>
      <c r="C27" s="67">
        <v>13399</v>
      </c>
      <c r="D27" s="75">
        <v>7.6150152027507039</v>
      </c>
      <c r="E27" s="60">
        <v>-1.5358612580834803</v>
      </c>
      <c r="F27" s="127">
        <v>2207</v>
      </c>
      <c r="G27" s="75">
        <v>16.471378461079187</v>
      </c>
      <c r="H27" s="44">
        <v>6.4640617462614571</v>
      </c>
      <c r="I27" s="76"/>
      <c r="J27" s="62"/>
    </row>
    <row r="28" spans="1:10" x14ac:dyDescent="0.2">
      <c r="A28" s="51" t="s">
        <v>13</v>
      </c>
      <c r="B28" s="101">
        <v>372</v>
      </c>
      <c r="C28" s="101">
        <v>175955</v>
      </c>
      <c r="D28" s="102">
        <v>100</v>
      </c>
      <c r="E28" s="103">
        <v>2.344045368620038</v>
      </c>
      <c r="F28" s="126">
        <v>51387</v>
      </c>
      <c r="G28" s="102">
        <v>29.20462618283084</v>
      </c>
      <c r="H28" s="103">
        <v>3.454732137464517</v>
      </c>
      <c r="I28" s="76"/>
      <c r="J28" s="58"/>
    </row>
    <row r="29" spans="1:10" x14ac:dyDescent="0.2">
      <c r="A29" s="120" t="s">
        <v>86</v>
      </c>
      <c r="B29" s="90">
        <v>291</v>
      </c>
      <c r="C29" s="90">
        <v>158236</v>
      </c>
      <c r="D29" s="91">
        <v>89.929811599556714</v>
      </c>
      <c r="E29" s="91">
        <v>2.4486254807256529</v>
      </c>
      <c r="F29" s="90">
        <v>46061</v>
      </c>
      <c r="G29" s="91">
        <v>29.109052301625422</v>
      </c>
      <c r="H29" s="92">
        <v>3.9751693002257338</v>
      </c>
      <c r="I29" s="76"/>
      <c r="J29" s="58"/>
    </row>
    <row r="30" spans="1:10" x14ac:dyDescent="0.2">
      <c r="A30" s="40" t="s">
        <v>79</v>
      </c>
      <c r="B30" s="68"/>
      <c r="H30" s="38" t="s">
        <v>63</v>
      </c>
    </row>
    <row r="31" spans="1:10" x14ac:dyDescent="0.2">
      <c r="A31" s="105" t="s">
        <v>76</v>
      </c>
      <c r="B31" s="57"/>
      <c r="C31" s="64"/>
      <c r="D31" s="64"/>
      <c r="E31" s="64"/>
      <c r="F31" s="64"/>
      <c r="G31" s="64"/>
    </row>
    <row r="32" spans="1:10" x14ac:dyDescent="0.2">
      <c r="A32" s="156" t="s">
        <v>77</v>
      </c>
      <c r="B32" s="156"/>
      <c r="C32" s="156"/>
      <c r="D32" s="156"/>
      <c r="E32" s="156"/>
      <c r="F32" s="156"/>
      <c r="G32" s="156"/>
      <c r="H32" s="156"/>
      <c r="I32" s="156"/>
    </row>
    <row r="33" spans="1:10" x14ac:dyDescent="0.2">
      <c r="A33" s="156" t="s">
        <v>84</v>
      </c>
      <c r="B33" s="156"/>
      <c r="C33" s="156"/>
      <c r="D33" s="156"/>
      <c r="E33" s="156"/>
      <c r="F33" s="156"/>
      <c r="G33" s="156"/>
      <c r="H33" s="156"/>
      <c r="I33" s="156"/>
      <c r="J33" s="156"/>
    </row>
    <row r="34" spans="1:10" x14ac:dyDescent="0.2">
      <c r="A34" s="156" t="s">
        <v>78</v>
      </c>
      <c r="B34" s="156"/>
      <c r="C34" s="64"/>
      <c r="D34" s="64"/>
      <c r="E34" s="64"/>
      <c r="F34" s="64"/>
      <c r="G34" s="64"/>
    </row>
    <row r="35" spans="1:10" x14ac:dyDescent="0.2">
      <c r="A35" s="156" t="s">
        <v>85</v>
      </c>
      <c r="B35" s="156"/>
      <c r="C35" s="156"/>
      <c r="D35" s="156"/>
      <c r="E35" s="156"/>
      <c r="F35" s="64"/>
      <c r="G35" s="64"/>
    </row>
    <row r="36" spans="1:10" x14ac:dyDescent="0.2">
      <c r="A36" s="155" t="s">
        <v>67</v>
      </c>
      <c r="B36" s="155"/>
      <c r="C36" s="64"/>
      <c r="D36" s="64"/>
      <c r="E36" s="64"/>
      <c r="F36" s="64"/>
      <c r="G36" s="64"/>
    </row>
    <row r="38" spans="1:10" ht="21" customHeight="1" x14ac:dyDescent="0.2">
      <c r="A38" s="11" t="s">
        <v>59</v>
      </c>
      <c r="B38" s="57"/>
      <c r="C38" s="64"/>
      <c r="D38" s="64"/>
      <c r="E38" s="64"/>
      <c r="F38" s="64"/>
      <c r="G38" s="64"/>
    </row>
    <row r="39" spans="1:10" x14ac:dyDescent="0.2">
      <c r="A39" s="61"/>
      <c r="B39" s="64"/>
      <c r="C39" s="64"/>
      <c r="D39" s="64"/>
      <c r="E39" s="64"/>
      <c r="F39" s="64"/>
      <c r="G39" s="64"/>
    </row>
    <row r="40" spans="1:10" x14ac:dyDescent="0.2">
      <c r="A40" s="61"/>
      <c r="B40" s="64"/>
      <c r="C40" s="64"/>
      <c r="D40" s="64"/>
      <c r="E40" s="64"/>
      <c r="F40" s="64"/>
      <c r="G40" s="64"/>
    </row>
    <row r="41" spans="1:10" x14ac:dyDescent="0.2">
      <c r="A41" s="61"/>
      <c r="B41" s="64"/>
      <c r="C41" s="64"/>
      <c r="D41" s="64"/>
      <c r="E41" s="64"/>
      <c r="F41" s="64"/>
      <c r="G41" s="64"/>
    </row>
    <row r="42" spans="1:10" x14ac:dyDescent="0.2">
      <c r="A42" s="61"/>
      <c r="B42" s="64"/>
      <c r="C42" s="64"/>
      <c r="D42" s="64"/>
      <c r="E42" s="64"/>
      <c r="F42" s="64"/>
      <c r="G42" s="64"/>
    </row>
    <row r="43" spans="1:10" x14ac:dyDescent="0.2">
      <c r="A43" s="61"/>
      <c r="B43" s="64"/>
      <c r="C43" s="64"/>
      <c r="D43" s="64"/>
      <c r="E43" s="64"/>
      <c r="F43" s="64"/>
      <c r="G43" s="64"/>
    </row>
    <row r="44" spans="1:10" x14ac:dyDescent="0.2">
      <c r="A44" s="61"/>
      <c r="B44" s="64"/>
      <c r="C44" s="64"/>
      <c r="D44" s="64"/>
      <c r="E44" s="64"/>
      <c r="F44" s="64"/>
      <c r="G44" s="64"/>
    </row>
    <row r="45" spans="1:10" x14ac:dyDescent="0.2">
      <c r="A45" s="61"/>
      <c r="B45" s="64"/>
      <c r="C45" s="64"/>
      <c r="D45" s="64"/>
      <c r="E45" s="64"/>
      <c r="F45" s="64"/>
      <c r="G45" s="64"/>
    </row>
    <row r="46" spans="1:10" x14ac:dyDescent="0.2">
      <c r="A46" s="61"/>
      <c r="B46" s="64"/>
      <c r="C46" s="64"/>
      <c r="D46" s="64"/>
      <c r="E46" s="64"/>
      <c r="F46" s="64"/>
      <c r="G46" s="64"/>
    </row>
    <row r="47" spans="1:10" x14ac:dyDescent="0.2">
      <c r="A47" s="61"/>
      <c r="B47" s="64"/>
      <c r="C47" s="64"/>
      <c r="D47" s="64"/>
      <c r="E47" s="64"/>
      <c r="F47" s="64"/>
      <c r="G47" s="64"/>
    </row>
    <row r="48" spans="1:10" x14ac:dyDescent="0.2">
      <c r="A48" s="61"/>
      <c r="B48" s="64"/>
      <c r="C48" s="64"/>
      <c r="D48" s="64"/>
      <c r="E48" s="64"/>
      <c r="F48" s="64"/>
      <c r="G48" s="64"/>
    </row>
    <row r="49" spans="1:7" x14ac:dyDescent="0.2">
      <c r="A49" s="61"/>
      <c r="B49" s="64"/>
      <c r="C49" s="64"/>
      <c r="D49" s="64"/>
      <c r="E49" s="64"/>
      <c r="F49" s="64"/>
      <c r="G49" s="64"/>
    </row>
    <row r="50" spans="1:7" x14ac:dyDescent="0.2">
      <c r="A50" s="61"/>
      <c r="B50" s="64"/>
      <c r="C50" s="64"/>
      <c r="D50" s="64"/>
      <c r="E50" s="64"/>
      <c r="F50" s="64"/>
      <c r="G50" s="64"/>
    </row>
    <row r="51" spans="1:7" x14ac:dyDescent="0.2">
      <c r="A51" s="61"/>
      <c r="B51" s="64"/>
      <c r="C51" s="64"/>
      <c r="D51" s="64"/>
      <c r="E51" s="64"/>
      <c r="F51" s="64"/>
      <c r="G51" s="64"/>
    </row>
    <row r="52" spans="1:7" x14ac:dyDescent="0.2">
      <c r="A52" s="61"/>
      <c r="B52" s="64"/>
      <c r="C52" s="64"/>
      <c r="D52" s="64"/>
      <c r="E52" s="64"/>
      <c r="F52" s="64"/>
      <c r="G52" s="64"/>
    </row>
    <row r="53" spans="1:7" x14ac:dyDescent="0.2">
      <c r="A53" s="61"/>
      <c r="B53" s="64"/>
      <c r="C53" s="64"/>
      <c r="D53" s="64"/>
      <c r="E53" s="64"/>
      <c r="F53" s="64"/>
      <c r="G53" s="64"/>
    </row>
    <row r="54" spans="1:7" x14ac:dyDescent="0.2">
      <c r="A54" s="61"/>
      <c r="B54" s="64"/>
      <c r="C54" s="64"/>
      <c r="D54" s="64"/>
      <c r="E54" s="64"/>
      <c r="F54" s="64"/>
      <c r="G54" s="64"/>
    </row>
    <row r="55" spans="1:7" x14ac:dyDescent="0.2">
      <c r="A55" s="61"/>
      <c r="B55" s="64"/>
      <c r="C55" s="64"/>
      <c r="D55" s="64"/>
      <c r="E55" s="64"/>
      <c r="F55" s="64"/>
      <c r="G55" s="64"/>
    </row>
    <row r="56" spans="1:7" x14ac:dyDescent="0.2">
      <c r="A56" s="61"/>
      <c r="B56" s="64"/>
      <c r="C56" s="64"/>
      <c r="D56" s="64"/>
      <c r="E56" s="64"/>
      <c r="F56" s="64"/>
      <c r="G56" s="64"/>
    </row>
    <row r="57" spans="1:7" x14ac:dyDescent="0.2">
      <c r="A57" s="61"/>
      <c r="B57" s="64"/>
      <c r="C57" s="64"/>
      <c r="D57" s="64"/>
      <c r="E57" s="64"/>
      <c r="F57" s="64"/>
      <c r="G57" s="64"/>
    </row>
    <row r="58" spans="1:7" x14ac:dyDescent="0.2">
      <c r="A58" s="61"/>
      <c r="B58" s="64"/>
      <c r="C58" s="64"/>
      <c r="D58" s="64"/>
      <c r="E58" s="64"/>
      <c r="F58" s="64"/>
      <c r="G58" s="64"/>
    </row>
  </sheetData>
  <mergeCells count="13">
    <mergeCell ref="A36:B36"/>
    <mergeCell ref="A3:C3"/>
    <mergeCell ref="A32:I32"/>
    <mergeCell ref="A33:J33"/>
    <mergeCell ref="A34:B34"/>
    <mergeCell ref="A35:E35"/>
    <mergeCell ref="H5:H8"/>
    <mergeCell ref="B5:B8"/>
    <mergeCell ref="C5:C8"/>
    <mergeCell ref="D5:D8"/>
    <mergeCell ref="E5:E8"/>
    <mergeCell ref="F5:F8"/>
    <mergeCell ref="G5:G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A2" sqref="A2"/>
    </sheetView>
  </sheetViews>
  <sheetFormatPr baseColWidth="10" defaultRowHeight="11.25" x14ac:dyDescent="0.2"/>
  <cols>
    <col min="1" max="1" width="52.7109375" style="37" customWidth="1"/>
    <col min="2" max="8" width="9.7109375" style="56" customWidth="1"/>
    <col min="9" max="9" width="11.7109375" style="37" bestFit="1" customWidth="1"/>
    <col min="10" max="16384" width="11.42578125" style="37"/>
  </cols>
  <sheetData>
    <row r="1" spans="1:9" s="39" customFormat="1" ht="18.75" customHeight="1" x14ac:dyDescent="0.25">
      <c r="A1" s="41" t="s">
        <v>64</v>
      </c>
      <c r="B1" s="34"/>
      <c r="C1" s="34"/>
      <c r="D1" s="34"/>
      <c r="E1" s="34"/>
      <c r="F1" s="34"/>
      <c r="G1" s="34"/>
      <c r="H1" s="34"/>
    </row>
    <row r="2" spans="1:9" ht="15.75" customHeight="1" x14ac:dyDescent="0.2">
      <c r="B2" s="1"/>
      <c r="C2" s="1"/>
      <c r="D2" s="1"/>
      <c r="E2" s="1"/>
      <c r="F2" s="1"/>
      <c r="G2" s="1"/>
      <c r="H2" s="1"/>
    </row>
    <row r="3" spans="1:9" ht="15.75" customHeight="1" x14ac:dyDescent="0.2">
      <c r="A3" s="161" t="s">
        <v>87</v>
      </c>
      <c r="B3" s="161"/>
      <c r="C3" s="161"/>
      <c r="D3" s="161"/>
      <c r="E3" s="1"/>
      <c r="F3" s="1"/>
      <c r="G3" s="1"/>
      <c r="H3" s="1"/>
    </row>
    <row r="4" spans="1:9" ht="12.2" customHeight="1" x14ac:dyDescent="0.2">
      <c r="A4" s="11"/>
      <c r="B4" s="12"/>
      <c r="C4" s="12"/>
      <c r="D4" s="13"/>
      <c r="E4" s="13"/>
      <c r="F4" s="13"/>
      <c r="G4" s="13"/>
      <c r="H4" s="13"/>
    </row>
    <row r="5" spans="1:9" ht="22.5" x14ac:dyDescent="0.2">
      <c r="A5" s="52" t="s">
        <v>28</v>
      </c>
      <c r="B5" s="2" t="s">
        <v>29</v>
      </c>
      <c r="C5" s="3" t="s">
        <v>4</v>
      </c>
      <c r="D5" s="4" t="s">
        <v>30</v>
      </c>
      <c r="E5" s="3" t="s">
        <v>5</v>
      </c>
      <c r="F5" s="4" t="s">
        <v>31</v>
      </c>
      <c r="G5" s="4" t="s">
        <v>27</v>
      </c>
      <c r="H5" s="4" t="s">
        <v>57</v>
      </c>
    </row>
    <row r="6" spans="1:9" x14ac:dyDescent="0.2">
      <c r="A6" s="20" t="s">
        <v>58</v>
      </c>
      <c r="B6" s="15">
        <v>24.48</v>
      </c>
      <c r="C6" s="15">
        <v>33.29</v>
      </c>
      <c r="D6" s="15">
        <v>11.01</v>
      </c>
      <c r="E6" s="15">
        <v>21</v>
      </c>
      <c r="F6" s="15">
        <v>10.23</v>
      </c>
      <c r="G6" s="15">
        <v>53.858117495800762</v>
      </c>
      <c r="H6" s="31">
        <v>25972</v>
      </c>
      <c r="I6" s="53"/>
    </row>
    <row r="7" spans="1:9" x14ac:dyDescent="0.2">
      <c r="A7" s="14" t="s">
        <v>46</v>
      </c>
      <c r="B7" s="15">
        <v>7.67</v>
      </c>
      <c r="C7" s="15">
        <v>67.260000000000005</v>
      </c>
      <c r="D7" s="15">
        <v>5.98</v>
      </c>
      <c r="E7" s="15">
        <v>13.88</v>
      </c>
      <c r="F7" s="15">
        <v>5.22</v>
      </c>
      <c r="G7" s="15">
        <v>13.673973000435478</v>
      </c>
      <c r="H7" s="31">
        <v>6594</v>
      </c>
      <c r="I7" s="53"/>
    </row>
    <row r="8" spans="1:9" x14ac:dyDescent="0.2">
      <c r="A8" s="14" t="s">
        <v>2</v>
      </c>
      <c r="B8" s="15">
        <v>44.17</v>
      </c>
      <c r="C8" s="15">
        <v>24.74</v>
      </c>
      <c r="D8" s="15">
        <v>3.31</v>
      </c>
      <c r="E8" s="15">
        <v>16.36</v>
      </c>
      <c r="F8" s="15">
        <v>11.43</v>
      </c>
      <c r="G8" s="15">
        <v>32.467909503763764</v>
      </c>
      <c r="H8" s="31">
        <v>15657</v>
      </c>
      <c r="I8" s="53"/>
    </row>
    <row r="9" spans="1:9" x14ac:dyDescent="0.2">
      <c r="A9" s="29" t="s">
        <v>1</v>
      </c>
      <c r="B9" s="30">
        <v>28.57</v>
      </c>
      <c r="C9" s="30">
        <v>35.159999999999997</v>
      </c>
      <c r="D9" s="30">
        <v>7.82</v>
      </c>
      <c r="E9" s="30">
        <v>18.52</v>
      </c>
      <c r="F9" s="30">
        <v>9.93</v>
      </c>
      <c r="G9" s="30">
        <v>100</v>
      </c>
      <c r="H9" s="32">
        <v>48223</v>
      </c>
      <c r="I9" s="53"/>
    </row>
    <row r="10" spans="1:9" ht="12" thickBot="1" x14ac:dyDescent="0.25">
      <c r="A10" s="9" t="s">
        <v>54</v>
      </c>
      <c r="B10" s="21">
        <v>28.8</v>
      </c>
      <c r="C10" s="22">
        <v>34.57</v>
      </c>
      <c r="D10" s="22">
        <v>7.5</v>
      </c>
      <c r="E10" s="21">
        <v>18.7</v>
      </c>
      <c r="F10" s="22">
        <v>10.4</v>
      </c>
      <c r="G10" s="22">
        <v>100</v>
      </c>
      <c r="H10" s="16">
        <v>47106</v>
      </c>
      <c r="I10" s="53"/>
    </row>
    <row r="11" spans="1:9" x14ac:dyDescent="0.2">
      <c r="A11" s="65" t="s">
        <v>79</v>
      </c>
      <c r="H11" s="38" t="s">
        <v>63</v>
      </c>
    </row>
    <row r="12" spans="1:9" x14ac:dyDescent="0.2">
      <c r="A12" s="54" t="s">
        <v>48</v>
      </c>
    </row>
    <row r="13" spans="1:9" x14ac:dyDescent="0.2">
      <c r="A13" s="162" t="s">
        <v>49</v>
      </c>
      <c r="B13" s="162"/>
    </row>
    <row r="14" spans="1:9" x14ac:dyDescent="0.2">
      <c r="A14" s="54" t="s">
        <v>50</v>
      </c>
      <c r="E14" s="55"/>
    </row>
    <row r="16" spans="1:9" x14ac:dyDescent="0.2">
      <c r="A16" s="11" t="s">
        <v>59</v>
      </c>
    </row>
    <row r="18" spans="2:2" x14ac:dyDescent="0.2">
      <c r="B18" s="55"/>
    </row>
    <row r="19" spans="2:2" x14ac:dyDescent="0.2">
      <c r="B19" s="55"/>
    </row>
  </sheetData>
  <mergeCells count="2">
    <mergeCell ref="A3:D3"/>
    <mergeCell ref="A13:B1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6.09 Notice</vt:lpstr>
      <vt:lpstr>6.09 Graphique 1</vt:lpstr>
      <vt:lpstr>6.09 Tableau 2</vt:lpstr>
      <vt:lpstr>6.09 Tableau 3</vt:lpstr>
      <vt:lpstr>6.09 Tableau 4</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;6.09 </dc:title>
  <dc:creator>DEPP-MENJ - Ministère de l'Education nationale et de la Jeunesse; Direction de l'évaluation de la prospective et de la performance</dc:creator>
  <cp:lastModifiedBy>Administration centrale</cp:lastModifiedBy>
  <cp:lastPrinted>2021-06-24T08:28:52Z</cp:lastPrinted>
  <dcterms:created xsi:type="dcterms:W3CDTF">2010-06-24T15:06:03Z</dcterms:created>
  <dcterms:modified xsi:type="dcterms:W3CDTF">2022-08-16T09:12:37Z</dcterms:modified>
  <cp:contentStatus>Publié</cp:contentStatus>
</cp:coreProperties>
</file>