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M:\str-depp-dve\02_PUBLICATIONS\ni-2022\xx- DIE\04- Web\"/>
    </mc:Choice>
  </mc:AlternateContent>
  <bookViews>
    <workbookView xWindow="0" yWindow="0" windowWidth="20490" windowHeight="7005" tabRatio="895" firstSheet="1" activeTab="1"/>
  </bookViews>
  <sheets>
    <sheet name="historique modif" sheetId="49" state="hidden" r:id="rId1"/>
    <sheet name="Figure 1" sheetId="53" r:id="rId2"/>
    <sheet name="Figure 1bis" sheetId="82" r:id="rId3"/>
    <sheet name="Figure 2" sheetId="55" r:id="rId4"/>
    <sheet name="Figure 2bis" sheetId="88" r:id="rId5"/>
    <sheet name="Figure 3" sheetId="89" r:id="rId6"/>
    <sheet name="Figure 4" sheetId="85" r:id="rId7"/>
    <sheet name="Figure 5" sheetId="52" r:id="rId8"/>
    <sheet name="Figure 6" sheetId="91" r:id="rId9"/>
    <sheet name="Figure 7" sheetId="87" r:id="rId10"/>
    <sheet name="Définitions et méthodologie" sheetId="58" r:id="rId11"/>
    <sheet name="Bibliographie" sheetId="59" r:id="rId12"/>
  </sheets>
  <externalReferences>
    <externalReference r:id="rId13"/>
    <externalReference r:id="rId14"/>
  </externalReferences>
  <definedNames>
    <definedName name="annee">[1]gestion!$A$4</definedName>
    <definedName name="annee_cpte">[1]gestion!$A$2</definedName>
    <definedName name="annee€">[1]gestion!$A$8</definedName>
    <definedName name="BaseCpte">OFFSET([1]saisie_arb!$A$1,,,COUNTA([1]saisie_arb!$A$1:$A$4335),COUNTA([1]saisie_arb!$A$1:$Z$1))</definedName>
    <definedName name="BaseEff">OFFSET([1]eff!$A$1,,,COUNTA([1]eff!$A$1:$A$1000),COUNTA([1]eff!$A$1:$BD$1))</definedName>
    <definedName name="basPib">[1]pib!$A$4:$E$48</definedName>
    <definedName name="coef_Prix_CC">[1]gestion!$B$9</definedName>
    <definedName name="gestA" localSheetId="0">[2]gestion!$D$2:$E$13</definedName>
    <definedName name="gestA">[1]gestion!$D$2:$F$17</definedName>
    <definedName name="pib" localSheetId="4">#REF!</definedName>
    <definedName name="pib" localSheetId="6">#REF!</definedName>
    <definedName name="pib">#REF!</definedName>
    <definedName name="_xlnm.Print_Area" localSheetId="2">'Figure 1bis'!$A$1:$AJ$48</definedName>
    <definedName name="_xlnm.Print_Area" localSheetId="3">'Figure 2'!$B$1:$E$17</definedName>
    <definedName name="_xlnm.Print_Area" localSheetId="4">'Figure 2bis'!$B$1:$E$17</definedName>
    <definedName name="_xlnm.Print_Area" localSheetId="8">'Figure 6'!$A$1:$H$31</definedName>
    <definedName name="_xlnm.Print_Area" localSheetId="9">'Figure 7'!$A$1:$N$25</definedName>
  </definedNames>
  <calcPr calcId="162913"/>
</workbook>
</file>

<file path=xl/calcChain.xml><?xml version="1.0" encoding="utf-8"?>
<calcChain xmlns="http://schemas.openxmlformats.org/spreadsheetml/2006/main">
  <c r="K10" i="85" l="1"/>
  <c r="L8" i="85" l="1"/>
  <c r="C31" i="52" l="1"/>
  <c r="L9" i="85" l="1"/>
  <c r="L10" i="85"/>
  <c r="K9" i="85"/>
  <c r="K8" i="85"/>
  <c r="J11" i="85"/>
  <c r="I11" i="85"/>
  <c r="I16" i="82" l="1"/>
  <c r="H16" i="82"/>
  <c r="E16" i="82"/>
  <c r="E15" i="82"/>
  <c r="E14" i="82"/>
  <c r="E13" i="82"/>
  <c r="E12" i="82"/>
  <c r="E11" i="82"/>
  <c r="E10" i="82"/>
  <c r="E9" i="82"/>
  <c r="E8" i="82"/>
  <c r="E7" i="82"/>
  <c r="E6" i="82"/>
  <c r="D16" i="82"/>
  <c r="D15" i="82"/>
  <c r="D14" i="82"/>
  <c r="D13" i="82"/>
  <c r="D12" i="82"/>
  <c r="D11" i="82"/>
  <c r="D10" i="82"/>
  <c r="D9" i="82"/>
  <c r="D8" i="82"/>
  <c r="D7" i="82"/>
  <c r="D6" i="82"/>
  <c r="D5" i="82"/>
  <c r="I15" i="82" l="1"/>
  <c r="H15" i="82"/>
  <c r="I14" i="82"/>
  <c r="H14" i="82"/>
  <c r="I13" i="82"/>
  <c r="H13" i="82"/>
  <c r="I12" i="82"/>
  <c r="H12" i="82"/>
  <c r="I11" i="82"/>
  <c r="H11" i="82"/>
  <c r="I10" i="82"/>
  <c r="H10" i="82"/>
  <c r="I9" i="82"/>
  <c r="H9" i="82"/>
  <c r="I8" i="82"/>
  <c r="H8" i="82"/>
  <c r="I7" i="82"/>
  <c r="H7" i="82"/>
  <c r="I6" i="82"/>
  <c r="H6" i="82"/>
  <c r="I5" i="82"/>
  <c r="H5" i="82"/>
  <c r="E5" i="82"/>
  <c r="B35" i="52" l="1"/>
  <c r="C35" i="52" s="1"/>
  <c r="C34" i="52" l="1"/>
  <c r="C33" i="52"/>
  <c r="C32" i="52"/>
  <c r="E69" i="49"/>
  <c r="E68" i="49"/>
  <c r="E67" i="49"/>
  <c r="E66" i="49"/>
  <c r="E65" i="49"/>
  <c r="E64" i="49"/>
  <c r="E63" i="49"/>
  <c r="E62" i="49"/>
  <c r="E61" i="49"/>
  <c r="E60" i="49"/>
  <c r="E59" i="49"/>
  <c r="E58" i="49"/>
  <c r="E57" i="49"/>
  <c r="E56" i="49"/>
  <c r="E55" i="49"/>
  <c r="E54" i="49"/>
</calcChain>
</file>

<file path=xl/sharedStrings.xml><?xml version="1.0" encoding="utf-8"?>
<sst xmlns="http://schemas.openxmlformats.org/spreadsheetml/2006/main" count="278" uniqueCount="229">
  <si>
    <t>Product</t>
  </si>
  <si>
    <t>Niveau</t>
  </si>
  <si>
    <t>Financ</t>
  </si>
  <si>
    <t>Activite</t>
  </si>
  <si>
    <t>Operat</t>
  </si>
  <si>
    <t>Bourses d'études et ARS</t>
  </si>
  <si>
    <t>Premier degré</t>
  </si>
  <si>
    <t>Préélémentaire</t>
  </si>
  <si>
    <t>Élémentaire</t>
  </si>
  <si>
    <t>Second degré</t>
  </si>
  <si>
    <t>Supérieur</t>
  </si>
  <si>
    <t>Total</t>
  </si>
  <si>
    <t>Extrascolaire</t>
  </si>
  <si>
    <t>Collectivités territoriales</t>
  </si>
  <si>
    <t>Autres administrations publiques</t>
  </si>
  <si>
    <t>Entreprises</t>
  </si>
  <si>
    <t>Ménages</t>
  </si>
  <si>
    <r>
      <t>2.1 Pour impression, cliquer sur l'un des onglets (</t>
    </r>
    <r>
      <rPr>
        <b/>
        <sz val="10"/>
        <rFont val="Arial"/>
        <family val="2"/>
      </rPr>
      <t>T1 à T7</t>
    </r>
    <r>
      <rPr>
        <sz val="10"/>
        <rFont val="Arial"/>
        <family val="2"/>
      </rPr>
      <t>), la maj de l'année est automatique.</t>
    </r>
  </si>
  <si>
    <t xml:space="preserve">2.2 Pour travailler sur les tcd : </t>
  </si>
  <si>
    <r>
      <t>se rendre sur les ongets "</t>
    </r>
    <r>
      <rPr>
        <b/>
        <sz val="10"/>
        <rFont val="Arial"/>
        <family val="2"/>
      </rPr>
      <t>tcd T1" à "tcd T7"</t>
    </r>
    <r>
      <rPr>
        <sz val="10"/>
        <rFont val="Arial"/>
        <family val="2"/>
      </rPr>
      <t>, ne garder que l'année souhaitée dans le champ "données".</t>
    </r>
  </si>
  <si>
    <r>
      <t>Si retrait puis ajout d'une année, penser à modifier le "nombre de" en "</t>
    </r>
    <r>
      <rPr>
        <sz val="10"/>
        <rFont val="Arial"/>
        <family val="2"/>
      </rPr>
      <t xml:space="preserve">somme de", par : </t>
    </r>
  </si>
  <si>
    <t xml:space="preserve"> a - clic droit sur le champ de l'année concernée, choisir l'option Paramètres de champ...,</t>
  </si>
  <si>
    <t xml:space="preserve"> b - dans la boîte de dialogue, choisir synthèse par "somme", </t>
  </si>
  <si>
    <t xml:space="preserve"> c - valider par ok.</t>
  </si>
  <si>
    <t>3. pour connaître l'origine des montants, double-cliquer dans la cellule du tableau croisé</t>
  </si>
  <si>
    <t>Sauf pour t6. et t7. qui sont issus de 2 tcd (tcdt6mont et tcdt7mont associé à tcd eff mont)</t>
  </si>
  <si>
    <t>4. Les données des tcd sont issues des feuilles saisie_arb (montants) et eff (effectifs)</t>
  </si>
  <si>
    <t>5. Le classeur est protégé en écriture, aussi pour conserver des modifications éventuelles, passer par "enregistrer sous".</t>
  </si>
  <si>
    <r>
      <t xml:space="preserve">Attention </t>
    </r>
    <r>
      <rPr>
        <sz val="10"/>
        <rFont val="Arial"/>
        <family val="2"/>
      </rPr>
      <t>: si un "enregistrer sous" a été réalisé, les données du nouveau fichier ne seront plus mises à jour.</t>
    </r>
  </si>
  <si>
    <t>6.</t>
  </si>
  <si>
    <t>t4,2 et t4,3 masquage de la colonne organisme extrascolaire. Prévoir la suppresison après correction de la base (prod 190 niv 21 et 23 année 08prov)</t>
  </si>
  <si>
    <t>formatage des textes des onglets t1àt10 pour impression pdf</t>
  </si>
  <si>
    <t>entourage gras des lignes et colonnes totaux</t>
  </si>
  <si>
    <t>ajout financeur final et financeur initial partout où c'est possible</t>
  </si>
  <si>
    <t>7. TCD_Excel2007_fin aout 2013_ancienne_ base.xlsx</t>
  </si>
  <si>
    <t>ancienne base à corriger un pb ref t10</t>
  </si>
  <si>
    <t>v10_nouvelle base</t>
  </si>
  <si>
    <t>v12</t>
  </si>
  <si>
    <t>suppression soldes 242 33 en 2006</t>
  </si>
  <si>
    <t>suppression soldes 233 41</t>
  </si>
  <si>
    <t>correction 400/41/130/10/11</t>
  </si>
  <si>
    <t>passé en 400/41/130/31/11</t>
  </si>
  <si>
    <t>2006 à 2008</t>
  </si>
  <si>
    <t>correction Product 151  niv 41 en 152 niv 41  activité 10 operation 20 en 2006</t>
  </si>
  <si>
    <t>V14</t>
  </si>
  <si>
    <t>remplacement des années 2006 à 2011 avec les nouveaux soldes</t>
  </si>
  <si>
    <t>correction t7,4 pour codes 330 et 241 : ajout 2 lignes fictives dans la base (prévoir un ctrl dans tab synthèse si ref="")</t>
  </si>
  <si>
    <t>V15</t>
  </si>
  <si>
    <t>agrégat des lignes de la base</t>
  </si>
  <si>
    <t>v16</t>
  </si>
  <si>
    <t>changement de format, nouvelle présentation en bleu</t>
  </si>
  <si>
    <t>depmoy affichée arrondie à l'euro</t>
  </si>
  <si>
    <t>ancien</t>
  </si>
  <si>
    <t>devient</t>
  </si>
  <si>
    <t>nouveau</t>
  </si>
  <si>
    <t>nom</t>
  </si>
  <si>
    <t>suppression du niveau 13 (transformé en niveau 12)</t>
  </si>
  <si>
    <t>T1</t>
  </si>
  <si>
    <t>DIE par niveau et activité</t>
  </si>
  <si>
    <t>ajout de 3 nouveaux tableaux</t>
  </si>
  <si>
    <t>T2</t>
  </si>
  <si>
    <t>T2i</t>
  </si>
  <si>
    <t>DIE par niveau et source initiale de financement</t>
  </si>
  <si>
    <t>nouvelle numérotation des tableaux</t>
  </si>
  <si>
    <t>T2f</t>
  </si>
  <si>
    <r>
      <t xml:space="preserve">DIE par niveau et source </t>
    </r>
    <r>
      <rPr>
        <b/>
        <sz val="10"/>
        <color rgb="FFFF0000"/>
        <rFont val="Arial"/>
        <family val="2"/>
      </rPr>
      <t>finale</t>
    </r>
    <r>
      <rPr>
        <sz val="10"/>
        <color theme="3"/>
        <rFont val="Arial"/>
        <family val="2"/>
      </rPr>
      <t xml:space="preserve"> de financement</t>
    </r>
  </si>
  <si>
    <t>T3</t>
  </si>
  <si>
    <t>DIE par activité selon la source de financement</t>
  </si>
  <si>
    <t>T4</t>
  </si>
  <si>
    <t>T3.1</t>
  </si>
  <si>
    <t>DIE 1er degré par activité selon la source de financement</t>
  </si>
  <si>
    <t>T5</t>
  </si>
  <si>
    <t>T3.2</t>
  </si>
  <si>
    <t>DIE 2nd degré par activité selon la source de financement</t>
  </si>
  <si>
    <t>T6</t>
  </si>
  <si>
    <t>T3.3</t>
  </si>
  <si>
    <t>DIE supérieur par activité selon la source de financement</t>
  </si>
  <si>
    <t>T3.4</t>
  </si>
  <si>
    <r>
      <t xml:space="preserve">DIE </t>
    </r>
    <r>
      <rPr>
        <b/>
        <sz val="10"/>
        <color rgb="FFFF0000"/>
        <rFont val="Arial"/>
        <family val="2"/>
      </rPr>
      <t>extrasco</t>
    </r>
    <r>
      <rPr>
        <sz val="10"/>
        <color theme="3"/>
        <rFont val="Arial"/>
        <family val="2"/>
      </rPr>
      <t xml:space="preserve"> par activité selon la source de financement</t>
    </r>
  </si>
  <si>
    <r>
      <t xml:space="preserve">Tableau de financement du secteur de production </t>
    </r>
    <r>
      <rPr>
        <b/>
        <sz val="10"/>
        <color rgb="FFFF0000"/>
        <rFont val="Arial"/>
        <family val="2"/>
      </rPr>
      <t>tous niveaux</t>
    </r>
  </si>
  <si>
    <t>T7.1</t>
  </si>
  <si>
    <t>T4.1</t>
  </si>
  <si>
    <t>Tableau de financement du secteur de production 1er degré</t>
  </si>
  <si>
    <t>T7.2</t>
  </si>
  <si>
    <t>T4.2</t>
  </si>
  <si>
    <t>Tableau de financement du secteur de production 2nd degré</t>
  </si>
  <si>
    <t>T7.3</t>
  </si>
  <si>
    <t>T4.3</t>
  </si>
  <si>
    <t>Tableau de financement du secteur de production supérieur</t>
  </si>
  <si>
    <t>T7.4</t>
  </si>
  <si>
    <t>T4.4</t>
  </si>
  <si>
    <t>Tableau de financement du secteur de production extrasco</t>
  </si>
  <si>
    <t>T8</t>
  </si>
  <si>
    <t>Dépenses des producteurs par activité et nature des dépenses</t>
  </si>
  <si>
    <t>T9</t>
  </si>
  <si>
    <r>
      <t xml:space="preserve">Depmoy selon la source de financement initiale </t>
    </r>
    <r>
      <rPr>
        <sz val="10"/>
        <color rgb="FFFF0000"/>
        <rFont val="Arial"/>
        <family val="2"/>
      </rPr>
      <t>affichage arrondi à 0</t>
    </r>
  </si>
  <si>
    <t>T10</t>
  </si>
  <si>
    <t>T7</t>
  </si>
  <si>
    <r>
      <t xml:space="preserve">Depmoy par élève ou étudiant selon les activités </t>
    </r>
    <r>
      <rPr>
        <sz val="10"/>
        <color rgb="FFFF0000"/>
        <rFont val="Arial"/>
        <family val="2"/>
      </rPr>
      <t>affichage arrondi à 0</t>
    </r>
  </si>
  <si>
    <t>v17</t>
  </si>
  <si>
    <t>nvx tableaux</t>
  </si>
  <si>
    <t>agrégat spé-elem pour le 1er degré (passage 13 en 12 rouge dans base)</t>
  </si>
  <si>
    <t>cohérence entre les tab similaires</t>
  </si>
  <si>
    <t>arrondi = 0 pour t6 et t7</t>
  </si>
  <si>
    <t>nouveau format</t>
  </si>
  <si>
    <t>note de bas de tab (aide à la lecture), il y a de la place</t>
  </si>
  <si>
    <t>texte titres</t>
  </si>
  <si>
    <t>texte en têtes tab</t>
  </si>
  <si>
    <r>
      <rPr>
        <sz val="10"/>
        <rFont val="Arial"/>
        <family val="2"/>
      </rPr>
      <t>les pdf sont sous</t>
    </r>
    <r>
      <rPr>
        <b/>
        <sz val="10"/>
        <rFont val="Arial"/>
        <family val="2"/>
      </rPr>
      <t xml:space="preserve"> J:\Publications (NI RERS ETAT...)\Dossiers du COMPTE\Methodologie dossier 2015 (06_13p)\tab de synthèse 2006 2013p</t>
    </r>
  </si>
  <si>
    <t xml:space="preserve">V18 </t>
  </si>
  <si>
    <t>Harmonisaiton des nouveaux formats</t>
  </si>
  <si>
    <t>et des titres</t>
  </si>
  <si>
    <t>V19 en cours</t>
  </si>
  <si>
    <t>suppression d'un "total général" pour harmonisaiton</t>
  </si>
  <si>
    <t>purge des anciens item avec macro</t>
  </si>
  <si>
    <r>
      <t xml:space="preserve">...puis à partir d'excel 2007, purge avec </t>
    </r>
    <r>
      <rPr>
        <b/>
        <sz val="10"/>
        <rFont val="Arial"/>
        <family val="2"/>
      </rPr>
      <t>options</t>
    </r>
    <r>
      <rPr>
        <sz val="10"/>
        <rFont val="Arial"/>
        <family val="2"/>
      </rPr>
      <t xml:space="preserve">, onglet </t>
    </r>
    <r>
      <rPr>
        <b/>
        <sz val="10"/>
        <rFont val="Arial"/>
        <family val="2"/>
      </rPr>
      <t>Données,</t>
    </r>
    <r>
      <rPr>
        <sz val="10"/>
        <rFont val="Arial"/>
        <family val="2"/>
      </rPr>
      <t xml:space="preserve"> </t>
    </r>
  </si>
  <si>
    <r>
      <t xml:space="preserve">dans section </t>
    </r>
    <r>
      <rPr>
        <b/>
        <sz val="10"/>
        <rFont val="Arial"/>
        <family val="2"/>
      </rPr>
      <t>Conserver les éléments supprimés de la source de données,</t>
    </r>
    <r>
      <rPr>
        <sz val="10"/>
        <rFont val="Arial"/>
        <family val="2"/>
      </rPr>
      <t xml:space="preserve"> </t>
    </r>
  </si>
  <si>
    <r>
      <t xml:space="preserve">dans </t>
    </r>
    <r>
      <rPr>
        <b/>
        <sz val="10"/>
        <rFont val="Arial"/>
        <family val="2"/>
      </rPr>
      <t>nombre d'éléments à retenir par champ</t>
    </r>
    <r>
      <rPr>
        <sz val="10"/>
        <rFont val="Arial"/>
        <family val="2"/>
      </rPr>
      <t xml:space="preserve">, </t>
    </r>
  </si>
  <si>
    <r>
      <t xml:space="preserve">choisir </t>
    </r>
    <r>
      <rPr>
        <b/>
        <sz val="10"/>
        <rFont val="Arial"/>
        <family val="2"/>
      </rPr>
      <t>Aucun</t>
    </r>
  </si>
  <si>
    <t>agrégat spe-élem 1er degré avec conservation du 13 (12+13 dans un nouveau groupe)</t>
  </si>
  <si>
    <t>04/06/2015 : pour supprimer le double compte des dépenses de cantines entre les communes et les ménages : correction des données pour l'activité 21 cantines, en fonctionnement (nature 20), pour le producteur 110, pour les niveaux 11, 12 et 13</t>
  </si>
  <si>
    <t>on enlève de la dépense des communes 330 et du financeur fictif 800 le montant de la dépense des ménages 600</t>
  </si>
  <si>
    <t>-&gt; nom du fichier TCD_nouvelle base_juillet 2015, rangé dans archive</t>
  </si>
  <si>
    <t>21/08/2015 : révision mise en forme (largeur colonnes) pour impression, figer les volets, Zoom 100%</t>
  </si>
  <si>
    <t xml:space="preserve"> -&gt; nom du fichier TCD_nouvelle_base_Aout 2015</t>
  </si>
  <si>
    <t>-&gt; corrections de formats et de libellés</t>
  </si>
  <si>
    <t>modifs pour versions à venir :</t>
  </si>
  <si>
    <t>correction des #ref avec : =SIERREUR(LIREDONNEESTABCROISDYNAMIQUE(croisements);0)</t>
  </si>
  <si>
    <t>pour t6 et t7</t>
  </si>
  <si>
    <t>séparer les deux bases des tcd (pour permettre de garder la mise à jour après un enregistrer sous)</t>
  </si>
  <si>
    <t>trouver une vérification pour les cellules =null (lien formule Tn. vers tcd Tn)-&gt; mef cond</t>
  </si>
  <si>
    <t>afficher le 0 comme sur le tcd</t>
  </si>
  <si>
    <t>concevoir de nouveaux tableaux -&gt; 3nvx tab V16</t>
  </si>
  <si>
    <t>automatiser l'impression de plusieurs tableau en un clic -&gt; passer par impression pdf puis imp</t>
  </si>
  <si>
    <t>changer de couleur par année (id mef cond) dernière année diff des autres</t>
  </si>
  <si>
    <t>intégrer courant constant</t>
  </si>
  <si>
    <t>DIE (en milliards d'euros)</t>
  </si>
  <si>
    <t>Part (en %)</t>
  </si>
  <si>
    <t>DIE/PIB</t>
  </si>
  <si>
    <t>DIE</t>
  </si>
  <si>
    <t>État (1)</t>
  </si>
  <si>
    <t>TOTAL</t>
  </si>
  <si>
    <t>Définitions et méthodologie</t>
  </si>
  <si>
    <t>Bibliographie :</t>
  </si>
  <si>
    <r>
      <rPr>
        <b/>
        <sz val="9"/>
        <rFont val="Arial"/>
        <family val="2"/>
      </rPr>
      <t>Source :</t>
    </r>
    <r>
      <rPr>
        <sz val="9"/>
        <rFont val="Arial"/>
        <family val="2"/>
      </rPr>
      <t xml:space="preserve"> DEPP, Compte de l'éducation.</t>
    </r>
  </si>
  <si>
    <r>
      <rPr>
        <b/>
        <sz val="9"/>
        <rFont val="Arial"/>
        <family val="2"/>
      </rPr>
      <t>Cham</t>
    </r>
    <r>
      <rPr>
        <sz val="9"/>
        <rFont val="Arial"/>
        <family val="2"/>
      </rPr>
      <t>p : France métropolitaine + DROM.</t>
    </r>
  </si>
  <si>
    <r>
      <rPr>
        <b/>
        <sz val="9"/>
        <rFont val="Arial"/>
        <family val="2"/>
      </rPr>
      <t>Source</t>
    </r>
    <r>
      <rPr>
        <sz val="9"/>
        <rFont val="Arial"/>
        <family val="2"/>
      </rPr>
      <t xml:space="preserve"> : DEPP, Compte de l'Education.</t>
    </r>
  </si>
  <si>
    <r>
      <rPr>
        <b/>
        <sz val="9"/>
        <rFont val="Arial"/>
        <family val="2"/>
      </rPr>
      <t>Source</t>
    </r>
    <r>
      <rPr>
        <sz val="9"/>
        <rFont val="Arial"/>
        <family val="2"/>
      </rPr>
      <t xml:space="preserve"> : DEPP, Compte de l'éducation.</t>
    </r>
  </si>
  <si>
    <t>Cantines, internats et transports</t>
  </si>
  <si>
    <t>dont communes</t>
  </si>
  <si>
    <t>dont départements</t>
  </si>
  <si>
    <t>dont régions</t>
  </si>
  <si>
    <t>année</t>
  </si>
  <si>
    <t>Niveaux</t>
  </si>
  <si>
    <t xml:space="preserve">Premier degré </t>
  </si>
  <si>
    <t>Formations en collège</t>
  </si>
  <si>
    <t xml:space="preserve">Second degré </t>
  </si>
  <si>
    <t>Formations générales et technologiques en lycée</t>
  </si>
  <si>
    <t>Formations professionnelles en lycée</t>
  </si>
  <si>
    <t>STS</t>
  </si>
  <si>
    <t>CPGE</t>
  </si>
  <si>
    <t xml:space="preserve">Universités </t>
  </si>
  <si>
    <r>
      <rPr>
        <b/>
        <sz val="9"/>
        <color theme="1"/>
        <rFont val="Arial"/>
        <family val="2"/>
      </rPr>
      <t>p</t>
    </r>
    <r>
      <rPr>
        <sz val="9"/>
        <color theme="1"/>
        <rFont val="Arial"/>
        <family val="2"/>
      </rPr>
      <t xml:space="preserve"> : provisoire</t>
    </r>
  </si>
  <si>
    <r>
      <rPr>
        <b/>
        <sz val="9"/>
        <rFont val="Arial"/>
        <family val="2"/>
      </rPr>
      <t>p</t>
    </r>
    <r>
      <rPr>
        <sz val="9"/>
        <rFont val="Arial"/>
        <family val="2"/>
      </rPr>
      <t xml:space="preserve"> : provisoire.  </t>
    </r>
  </si>
  <si>
    <r>
      <rPr>
        <b/>
        <sz val="10"/>
        <rFont val="Arial"/>
        <family val="2"/>
      </rPr>
      <t>1.</t>
    </r>
    <r>
      <rPr>
        <sz val="10"/>
        <rFont val="Arial"/>
        <family val="2"/>
      </rPr>
      <t xml:space="preserve"> Achats de livres et fournitures, leçons particulières et habillement, etc.</t>
    </r>
  </si>
  <si>
    <t>(en millions d'euros, prix courants)</t>
  </si>
  <si>
    <r>
      <rPr>
        <b/>
        <sz val="9"/>
        <rFont val="Arial"/>
        <family val="2"/>
      </rPr>
      <t>Champ :</t>
    </r>
    <r>
      <rPr>
        <sz val="9"/>
        <rFont val="Arial"/>
        <family val="2"/>
      </rPr>
      <t xml:space="preserve"> France métropolitaine + DROM.</t>
    </r>
  </si>
  <si>
    <r>
      <rPr>
        <b/>
        <sz val="9"/>
        <rFont val="Arial"/>
        <family val="2"/>
      </rPr>
      <t>Source :</t>
    </r>
    <r>
      <rPr>
        <sz val="9"/>
        <rFont val="Arial"/>
        <family val="2"/>
      </rPr>
      <t xml:space="preserve"> DEPP, Compte de l'éducation ; Insee, Comptes nationaux.</t>
    </r>
  </si>
  <si>
    <t>départements</t>
  </si>
  <si>
    <t>régions</t>
  </si>
  <si>
    <t>dont : communes</t>
  </si>
  <si>
    <r>
      <rPr>
        <b/>
        <sz val="10"/>
        <rFont val="Arial"/>
        <family val="2"/>
      </rPr>
      <t>1.</t>
    </r>
    <r>
      <rPr>
        <sz val="10"/>
        <rFont val="Arial"/>
        <family val="2"/>
      </rPr>
      <t xml:space="preserve"> Y compris apprentissage.</t>
    </r>
  </si>
  <si>
    <r>
      <rPr>
        <b/>
        <sz val="9"/>
        <rFont val="Arial"/>
        <family val="2"/>
      </rPr>
      <t>1.</t>
    </r>
    <r>
      <rPr>
        <sz val="9"/>
        <rFont val="Arial"/>
        <family val="2"/>
      </rPr>
      <t xml:space="preserve"> Y compris l'apprentissage.</t>
    </r>
  </si>
  <si>
    <r>
      <rPr>
        <b/>
        <sz val="9"/>
        <rFont val="Arial"/>
        <family val="2"/>
      </rPr>
      <t>2.</t>
    </r>
    <r>
      <rPr>
        <sz val="9"/>
        <rFont val="Arial"/>
        <family val="2"/>
      </rPr>
      <t xml:space="preserve"> Y compris la formation professionnelle continue.</t>
    </r>
  </si>
  <si>
    <r>
      <rPr>
        <b/>
        <sz val="9"/>
        <rFont val="Arial"/>
        <family val="2"/>
      </rPr>
      <t>Champ</t>
    </r>
    <r>
      <rPr>
        <sz val="9"/>
        <rFont val="Arial"/>
        <family val="2"/>
      </rPr>
      <t xml:space="preserve"> : France métropolitaine + DROM.</t>
    </r>
  </si>
  <si>
    <r>
      <t xml:space="preserve">Achats de biens et services </t>
    </r>
    <r>
      <rPr>
        <b/>
        <vertAlign val="superscript"/>
        <sz val="10"/>
        <rFont val="Arial"/>
        <family val="2"/>
      </rPr>
      <t>1</t>
    </r>
  </si>
  <si>
    <r>
      <t>2 web - La structure du financement final de la DIE en 2019 et 2020</t>
    </r>
    <r>
      <rPr>
        <sz val="9"/>
        <rFont val="Arial"/>
        <family val="2"/>
      </rPr>
      <t xml:space="preserve"> (en %)</t>
    </r>
  </si>
  <si>
    <t>2021p</t>
  </si>
  <si>
    <r>
      <t>1 web - Évolution du PIB et de la DIE en prix courants et constants</t>
    </r>
    <r>
      <rPr>
        <b/>
        <vertAlign val="superscript"/>
        <sz val="9"/>
        <rFont val="Arial"/>
        <family val="2"/>
      </rPr>
      <t>1</t>
    </r>
    <r>
      <rPr>
        <b/>
        <sz val="9"/>
        <rFont val="Arial"/>
        <family val="2"/>
      </rPr>
      <t xml:space="preserve"> entre 2010 et 2021 (en %)</t>
    </r>
  </si>
  <si>
    <r>
      <t xml:space="preserve">Lecture : </t>
    </r>
    <r>
      <rPr>
        <sz val="9"/>
        <color theme="1"/>
        <rFont val="Arial"/>
        <family val="2"/>
      </rPr>
      <t>en 2021, la DIE augmente de 5,2 % en euros courants et de 3,8 % en euros constants ; dans le même temps le PIB augmente de 8,2 % en euros courants et de 6,8 % en euros constants.</t>
    </r>
  </si>
  <si>
    <t>DIE (euros courants)</t>
  </si>
  <si>
    <t>DIE (euros constants)</t>
  </si>
  <si>
    <t>PIB (euros constants) 
(M€)</t>
  </si>
  <si>
    <t>PIB (euros courants)</t>
  </si>
  <si>
    <t>PIB (euros constants)</t>
  </si>
  <si>
    <t>évolution (%)</t>
  </si>
  <si>
    <t>DIE (euros courants) (M€)</t>
  </si>
  <si>
    <t>DIE (euros constants) (M€)</t>
  </si>
  <si>
    <t>PIB (euros courants) (M€)</t>
  </si>
  <si>
    <r>
      <t>2 - La structure du financement initial de la DIE en 2019, 2020 et 2021</t>
    </r>
    <r>
      <rPr>
        <sz val="9"/>
        <rFont val="Arial"/>
        <family val="2"/>
      </rPr>
      <t xml:space="preserve"> </t>
    </r>
    <r>
      <rPr>
        <b/>
        <sz val="9"/>
        <rFont val="Arial"/>
        <family val="2"/>
      </rPr>
      <t>(en %)</t>
    </r>
  </si>
  <si>
    <t>2021 : données provisoires</t>
  </si>
  <si>
    <t>2021 (p)</t>
  </si>
  <si>
    <t>DIE 2019</t>
  </si>
  <si>
    <t>DIE 2020</t>
  </si>
  <si>
    <t>évolution 2019/2020 (%)</t>
  </si>
  <si>
    <t>évolution 2020/2021 (%)</t>
  </si>
  <si>
    <t>5 – Structure de la dépense intérieure d'éducation par niveau en 2021 (en %)</t>
  </si>
  <si>
    <t>Evolution des activités éducatives entre 2019 et 2021</t>
  </si>
  <si>
    <r>
      <rPr>
        <b/>
        <sz val="9"/>
        <color theme="1"/>
        <rFont val="Arial"/>
        <family val="2"/>
      </rPr>
      <t>1.</t>
    </r>
    <r>
      <rPr>
        <sz val="9"/>
        <color theme="1"/>
        <rFont val="Arial"/>
        <family val="2"/>
      </rPr>
      <t xml:space="preserve"> Pour passer des euros courants, observés à une date donnée, aux euros constants, corrigés de la variation des prix, le déflateur utilisé est le prix du PIB (+1,3% en 2021). Celui-ci s'obtient à partir des évolutions du PIB en valeur et en volume (en euros courants et constants). </t>
    </r>
  </si>
  <si>
    <t>Dépense moyenne par élève</t>
  </si>
  <si>
    <t>Dépense moyenne pour un élève du 1er degré</t>
  </si>
  <si>
    <t>Dépense moyenne pour un élève du 2d degré</t>
  </si>
  <si>
    <t>Dépense moyenne pour un élève du supérieur</t>
  </si>
  <si>
    <t>DIE 2021p</t>
  </si>
  <si>
    <t>6 – Évolution de la dépense moyenne par élève ou étudiant en euros constants (prix 2021)</t>
  </si>
  <si>
    <t>7 - Dépense moyenne par élève ou étudiant selon le niveau de formation en 2021 (en euros)</t>
  </si>
  <si>
    <r>
      <rPr>
        <b/>
        <sz val="9"/>
        <rFont val="Arial"/>
        <family val="2"/>
      </rPr>
      <t>1</t>
    </r>
    <r>
      <rPr>
        <sz val="9"/>
        <rFont val="Arial"/>
        <family val="2"/>
      </rPr>
      <t>. MENJ-MESRI + autres ministères + reste du monde</t>
    </r>
  </si>
  <si>
    <t>dont MENJ-MESRI</t>
  </si>
  <si>
    <r>
      <rPr>
        <b/>
        <sz val="9"/>
        <rFont val="Arial"/>
        <family val="2"/>
      </rPr>
      <t>1.</t>
    </r>
    <r>
      <rPr>
        <sz val="9"/>
        <rFont val="Arial"/>
        <family val="2"/>
      </rPr>
      <t xml:space="preserve"> MENJ-MESRI + autres ministères + reste du monde.</t>
    </r>
  </si>
  <si>
    <r>
      <rPr>
        <b/>
        <sz val="10"/>
        <rFont val="Arial"/>
        <family val="2"/>
      </rPr>
      <t>Source :</t>
    </r>
    <r>
      <rPr>
        <sz val="10"/>
        <rFont val="Arial"/>
        <family val="2"/>
      </rPr>
      <t xml:space="preserve"> DEPP, Compte de l’éducation</t>
    </r>
  </si>
  <si>
    <t>4 – Les dépenses d'éducation les plus touchées par la crise : évolution entre 2019 et 2021 (en millions d'euros courants)</t>
  </si>
  <si>
    <t>3 – Évolution de la DIE en financement initial entre 2019 et 2021 (en millions d'euros courants)</t>
  </si>
  <si>
    <t>1 – Évolution de la DIE en euros constants et de sa part dans le PIB</t>
  </si>
  <si>
    <r>
      <rPr>
        <b/>
        <sz val="9"/>
        <color theme="1"/>
        <rFont val="Arial"/>
        <family val="2"/>
      </rPr>
      <t>Lecture :</t>
    </r>
    <r>
      <rPr>
        <sz val="9"/>
        <color theme="1"/>
        <rFont val="Arial"/>
        <family val="2"/>
      </rPr>
      <t xml:space="preserve"> en 2021, la DIE s’élève à 168,8 milliards d’euros (courbe avec échelle de droite), ce qui représente 6,8 % du PIB (bâtons avec échelle de gauche). Pour passer des euros courants, observés à une date donnée, aux euros constants, corrigés de la variation des prix, le déflateur utilisé est le prix du PIB  (+ 1,3 % en 2021). Celui-ci s'obtient à partir des évolutions du PIB en valeur et en volume (en euros courants et constants). </t>
    </r>
  </si>
  <si>
    <t>Évolution 2019/2020 (%)</t>
  </si>
  <si>
    <t>Évolution 2020/2021 (%)</t>
  </si>
  <si>
    <r>
      <t xml:space="preserve">État </t>
    </r>
    <r>
      <rPr>
        <b/>
        <vertAlign val="superscript"/>
        <sz val="9"/>
        <rFont val="Arial"/>
        <family val="2"/>
      </rPr>
      <t>1</t>
    </r>
  </si>
  <si>
    <r>
      <rPr>
        <b/>
        <sz val="9"/>
        <rFont val="Arial"/>
        <family val="2"/>
      </rPr>
      <t>p :</t>
    </r>
    <r>
      <rPr>
        <sz val="9"/>
        <rFont val="Arial"/>
        <family val="2"/>
      </rPr>
      <t xml:space="preserve"> provisoire</t>
    </r>
  </si>
  <si>
    <r>
      <rPr>
        <b/>
        <sz val="9"/>
        <rFont val="Arial"/>
        <family val="2"/>
      </rPr>
      <t>Champ :</t>
    </r>
    <r>
      <rPr>
        <sz val="9"/>
        <rFont val="Arial"/>
        <family val="2"/>
      </rPr>
      <t xml:space="preserve"> France métropolitaine + DROM.</t>
    </r>
  </si>
  <si>
    <r>
      <rPr>
        <b/>
        <sz val="9"/>
        <rFont val="Arial"/>
        <family val="2"/>
      </rPr>
      <t xml:space="preserve">Source : </t>
    </r>
    <r>
      <rPr>
        <sz val="9"/>
        <rFont val="Arial"/>
        <family val="2"/>
      </rPr>
      <t>DEPP, Compte de l'éducation</t>
    </r>
  </si>
  <si>
    <r>
      <rPr>
        <b/>
        <sz val="9"/>
        <rFont val="Arial"/>
        <family val="2"/>
      </rPr>
      <t>p</t>
    </r>
    <r>
      <rPr>
        <sz val="9"/>
        <rFont val="Arial"/>
        <family val="2"/>
      </rPr>
      <t> : provisoire</t>
    </r>
  </si>
  <si>
    <r>
      <rPr>
        <b/>
        <sz val="9"/>
        <rFont val="Arial"/>
        <family val="2"/>
      </rPr>
      <t>Champ</t>
    </r>
    <r>
      <rPr>
        <sz val="9"/>
        <rFont val="Arial"/>
        <family val="2"/>
      </rPr>
      <t> : France métropolitaine + DROM.</t>
    </r>
  </si>
  <si>
    <r>
      <rPr>
        <b/>
        <sz val="9"/>
        <rFont val="Arial"/>
        <family val="2"/>
      </rPr>
      <t>Source</t>
    </r>
    <r>
      <rPr>
        <sz val="9"/>
        <rFont val="Arial"/>
        <family val="2"/>
      </rPr>
      <t> : DEPP, Compte de l'éducation.</t>
    </r>
  </si>
  <si>
    <r>
      <rPr>
        <b/>
        <sz val="9"/>
        <rFont val="Arial"/>
        <family val="2"/>
      </rPr>
      <t>2021p</t>
    </r>
    <r>
      <rPr>
        <sz val="9"/>
        <rFont val="Arial"/>
        <family val="2"/>
      </rPr>
      <t> : données provisoires</t>
    </r>
  </si>
  <si>
    <r>
      <rPr>
        <b/>
        <sz val="9"/>
        <rFont val="Arial"/>
        <family val="2"/>
      </rPr>
      <t>Source :</t>
    </r>
    <r>
      <rPr>
        <sz val="9"/>
        <rFont val="Arial"/>
        <family val="2"/>
      </rPr>
      <t xml:space="preserve"> DEPP, Compte de l'éducation.</t>
    </r>
  </si>
  <si>
    <r>
      <rPr>
        <b/>
        <sz val="10"/>
        <rFont val="Arial"/>
        <family val="2"/>
      </rPr>
      <t>1.</t>
    </r>
    <r>
      <rPr>
        <sz val="10"/>
        <rFont val="Arial"/>
        <family val="2"/>
      </rPr>
      <t xml:space="preserve"> Y compris l'apprentissage.</t>
    </r>
  </si>
  <si>
    <t>2021 : données provisoires</t>
  </si>
  <si>
    <r>
      <rPr>
        <b/>
        <sz val="10"/>
        <rFont val="Arial"/>
        <family val="2"/>
      </rPr>
      <t xml:space="preserve">Champ : </t>
    </r>
    <r>
      <rPr>
        <sz val="10"/>
        <rFont val="Arial"/>
        <family val="2"/>
      </rPr>
      <t>France métropolitaine + DROM.</t>
    </r>
  </si>
  <si>
    <r>
      <t>Réf. :</t>
    </r>
    <r>
      <rPr>
        <i/>
        <sz val="9"/>
        <rFont val="Arial"/>
        <family val="2"/>
      </rPr>
      <t xml:space="preserve"> Note d'infomation</t>
    </r>
    <r>
      <rPr>
        <sz val="9"/>
        <rFont val="Arial"/>
        <family val="2"/>
      </rPr>
      <t xml:space="preserve"> n° 22.34. </t>
    </r>
    <r>
      <rPr>
        <b/>
        <sz val="9"/>
        <rFont val="Arial"/>
        <family val="2"/>
      </rPr>
      <t xml:space="preserve">DEPP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</si>
</sst>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_-* #,##0.0\ _€_-;\-* #,##0.0\ _€_-;_-* &quot;-&quot;??\ _€_-;_-@_-"/>
    <numFmt numFmtId="167" formatCode="0.0%"/>
    <numFmt numFmtId="168" formatCode="0.0"/>
    <numFmt numFmtId="173" formatCode="_-* #,##0.0\ _€_-;\-* #,##0.0\ _€_-;_-* &quot;-&quot;?\ _€_-;_-@_-"/>
    <numFmt numFmtId="174" formatCode="_-* #,##0.0\ _€_-;\-* #,##0.0\ "/>
    <numFmt numFmtId="175" formatCode="#,##0&quot;   &quot;"/>
    <numFmt numFmtId="176" formatCode="0.0&quot; &quot;%"/>
    <numFmt numFmtId="177" formatCode="&quot; &quot;0.0&quot; &quot;%"/>
  </numFmts>
  <fonts count="5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0000"/>
      <name val="Arial"/>
      <family val="2"/>
    </font>
    <font>
      <sz val="11"/>
      <color indexed="8"/>
      <name val="Calibri"/>
      <family val="2"/>
    </font>
    <font>
      <sz val="10"/>
      <color rgb="FF000000"/>
      <name val="Arial"/>
      <family val="2"/>
    </font>
    <font>
      <sz val="10"/>
      <name val="MS Sans Serif"/>
      <family val="2"/>
    </font>
    <font>
      <b/>
      <sz val="10"/>
      <name val="Arial"/>
      <family val="2"/>
    </font>
    <font>
      <sz val="10"/>
      <color theme="3"/>
      <name val="Arial"/>
      <family val="2"/>
    </font>
    <font>
      <b/>
      <sz val="10"/>
      <color theme="0"/>
      <name val="Arial"/>
      <family val="2"/>
    </font>
    <font>
      <sz val="9"/>
      <color theme="1"/>
      <name val="Arial"/>
      <family val="2"/>
    </font>
    <font>
      <sz val="10"/>
      <color theme="1"/>
      <name val="Arial"/>
      <family val="2"/>
    </font>
    <font>
      <b/>
      <sz val="10"/>
      <color rgb="FFFF0000"/>
      <name val="Arial"/>
      <family val="2"/>
    </font>
    <font>
      <sz val="11"/>
      <color rgb="FF9C6500"/>
      <name val="Calibri"/>
      <family val="2"/>
      <scheme val="minor"/>
    </font>
    <font>
      <b/>
      <sz val="9"/>
      <name val="Arial"/>
      <family val="2"/>
    </font>
    <font>
      <b/>
      <sz val="12"/>
      <name val="Arial"/>
      <family val="2"/>
    </font>
    <font>
      <b/>
      <sz val="12"/>
      <color rgb="FFFF0000"/>
      <name val="Arial"/>
      <family val="2"/>
    </font>
    <font>
      <sz val="9"/>
      <name val="Arial"/>
      <family val="2"/>
    </font>
    <font>
      <i/>
      <sz val="9"/>
      <name val="Arial"/>
      <family val="2"/>
    </font>
    <font>
      <sz val="9"/>
      <name val="MS Sans Serif"/>
      <family val="2"/>
    </font>
    <font>
      <sz val="9"/>
      <color rgb="FFFF0000"/>
      <name val="Arial"/>
      <family val="2"/>
    </font>
    <font>
      <b/>
      <sz val="9"/>
      <color rgb="FFFF0000"/>
      <name val="Arial"/>
      <family val="2"/>
    </font>
    <font>
      <sz val="10"/>
      <name val="Arial"/>
      <family val="2"/>
    </font>
    <font>
      <b/>
      <sz val="11"/>
      <name val="Arial"/>
      <family val="2"/>
    </font>
    <font>
      <sz val="8"/>
      <name val="Arial"/>
      <family val="2"/>
    </font>
    <font>
      <b/>
      <sz val="8"/>
      <name val="Arial"/>
      <family val="2"/>
    </font>
    <font>
      <b/>
      <sz val="9"/>
      <color indexed="8"/>
      <name val="Arial"/>
      <family val="2"/>
    </font>
    <font>
      <b/>
      <sz val="14"/>
      <name val="Arial"/>
      <family val="2"/>
    </font>
    <font>
      <i/>
      <sz val="10"/>
      <name val="Arial"/>
      <family val="2"/>
    </font>
    <font>
      <b/>
      <sz val="9"/>
      <color theme="1"/>
      <name val="Arial"/>
      <family val="2"/>
    </font>
    <font>
      <sz val="10"/>
      <name val="MS Sans Serif"/>
    </font>
    <font>
      <b/>
      <sz val="8"/>
      <color indexed="12"/>
      <name val="Arial"/>
      <family val="2"/>
    </font>
    <font>
      <sz val="8.5"/>
      <name val="MS Sans Serif"/>
      <family val="2"/>
    </font>
    <font>
      <sz val="8.5"/>
      <name val="Arial"/>
      <family val="2"/>
    </font>
    <font>
      <b/>
      <sz val="8.5"/>
      <color indexed="12"/>
      <name val="Arial"/>
      <family val="2"/>
    </font>
    <font>
      <b/>
      <sz val="8"/>
      <color indexed="9"/>
      <name val="Arial"/>
      <family val="2"/>
    </font>
    <font>
      <sz val="10"/>
      <color theme="0"/>
      <name val="MS Sans Serif"/>
    </font>
    <font>
      <sz val="8"/>
      <color theme="1"/>
      <name val="Arial"/>
      <family val="2"/>
    </font>
    <font>
      <sz val="8"/>
      <color theme="0"/>
      <name val="Arial"/>
      <family val="2"/>
    </font>
    <font>
      <b/>
      <sz val="11"/>
      <color theme="1"/>
      <name val="Calibri"/>
      <family val="2"/>
      <scheme val="minor"/>
    </font>
    <font>
      <b/>
      <vertAlign val="superscript"/>
      <sz val="9"/>
      <name val="Arial"/>
      <family val="2"/>
    </font>
    <font>
      <sz val="11"/>
      <name val="Arial"/>
      <family val="2"/>
    </font>
    <font>
      <b/>
      <vertAlign val="superscript"/>
      <sz val="10"/>
      <name val="Arial"/>
      <family val="2"/>
    </font>
    <font>
      <sz val="11"/>
      <color rgb="FF00B050"/>
      <name val="Calibri"/>
      <family val="2"/>
      <scheme val="minor"/>
    </font>
    <font>
      <i/>
      <sz val="8"/>
      <name val="Arial"/>
      <family val="2"/>
    </font>
    <font>
      <sz val="9"/>
      <color rgb="FF00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rgb="FFFFEB9C"/>
      </patternFill>
    </fill>
    <fill>
      <patternFill patternType="solid">
        <fgColor theme="7" tint="0.59999389629810485"/>
        <bgColor indexed="64"/>
      </patternFill>
    </fill>
    <fill>
      <patternFill patternType="solid">
        <fgColor rgb="FF0000FF"/>
        <bgColor indexed="64"/>
      </patternFill>
    </fill>
    <fill>
      <patternFill patternType="solid">
        <fgColor theme="4" tint="0.59999389629810485"/>
        <bgColor indexed="64"/>
      </patternFill>
    </fill>
    <fill>
      <patternFill patternType="solid">
        <fgColor rgb="FFDCE6F1"/>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right/>
      <top/>
      <bottom style="medium">
        <color rgb="FF0000FF"/>
      </bottom>
      <diagonal/>
    </border>
    <border>
      <left style="thin">
        <color indexed="9"/>
      </left>
      <right style="thin">
        <color indexed="9"/>
      </right>
      <top/>
      <bottom style="medium">
        <color rgb="FF0000FF"/>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1">
    <xf numFmtId="0" fontId="0"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11" fillId="0" borderId="0"/>
    <xf numFmtId="0" fontId="12" fillId="0" borderId="0"/>
    <xf numFmtId="0" fontId="7" fillId="0" borderId="0"/>
    <xf numFmtId="0" fontId="7" fillId="0" borderId="0"/>
    <xf numFmtId="0" fontId="7" fillId="0" borderId="0"/>
    <xf numFmtId="9" fontId="8" fillId="0" borderId="0" applyFont="0" applyFill="0" applyBorder="0" applyAlignment="0" applyProtection="0"/>
    <xf numFmtId="0" fontId="7" fillId="0" borderId="0"/>
    <xf numFmtId="164" fontId="7" fillId="0" borderId="0" applyFont="0" applyFill="0" applyBorder="0" applyAlignment="0" applyProtection="0"/>
    <xf numFmtId="0" fontId="12" fillId="0" borderId="0"/>
    <xf numFmtId="9" fontId="8" fillId="0" borderId="0" applyFont="0" applyFill="0" applyBorder="0" applyAlignment="0" applyProtection="0"/>
    <xf numFmtId="0" fontId="12" fillId="0" borderId="0"/>
    <xf numFmtId="9" fontId="12" fillId="0" borderId="0" applyFont="0" applyFill="0" applyBorder="0" applyAlignment="0" applyProtection="0"/>
    <xf numFmtId="0" fontId="28" fillId="0" borderId="0"/>
    <xf numFmtId="0" fontId="8"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0" fontId="19" fillId="7" borderId="0" applyNumberFormat="0" applyBorder="0" applyAlignment="0" applyProtection="0"/>
    <xf numFmtId="0" fontId="8" fillId="0" borderId="0"/>
    <xf numFmtId="9" fontId="6" fillId="0" borderId="0" applyFont="0" applyFill="0" applyBorder="0" applyAlignment="0" applyProtection="0"/>
    <xf numFmtId="0" fontId="8" fillId="0" borderId="0"/>
    <xf numFmtId="0" fontId="5" fillId="0" borderId="0"/>
    <xf numFmtId="9" fontId="5" fillId="0" borderId="0" applyFont="0" applyFill="0" applyBorder="0" applyAlignment="0" applyProtection="0"/>
    <xf numFmtId="0" fontId="8" fillId="0" borderId="0"/>
    <xf numFmtId="0" fontId="36" fillId="0" borderId="0"/>
    <xf numFmtId="0" fontId="5" fillId="0" borderId="0"/>
    <xf numFmtId="0" fontId="2" fillId="0" borderId="0"/>
    <xf numFmtId="9" fontId="2" fillId="0" borderId="0" applyFont="0" applyFill="0" applyBorder="0" applyAlignment="0" applyProtection="0"/>
  </cellStyleXfs>
  <cellXfs count="236">
    <xf numFmtId="0" fontId="0" fillId="0" borderId="0" xfId="0"/>
    <xf numFmtId="0" fontId="8" fillId="0" borderId="0" xfId="0" applyFont="1"/>
    <xf numFmtId="0" fontId="9" fillId="0" borderId="0" xfId="0" applyFont="1"/>
    <xf numFmtId="0" fontId="13" fillId="0" borderId="0" xfId="0" applyFont="1"/>
    <xf numFmtId="0" fontId="0" fillId="0" borderId="1" xfId="0" applyNumberFormat="1" applyFill="1" applyBorder="1" applyAlignment="1">
      <alignment horizontal="center"/>
    </xf>
    <xf numFmtId="0" fontId="9" fillId="0" borderId="1" xfId="0" applyFont="1" applyBorder="1"/>
    <xf numFmtId="0" fontId="15" fillId="5" borderId="0" xfId="0" applyFont="1" applyFill="1" applyBorder="1"/>
    <xf numFmtId="0" fontId="15" fillId="5" borderId="4" xfId="0" applyFont="1" applyFill="1" applyBorder="1"/>
    <xf numFmtId="0" fontId="16" fillId="6" borderId="5" xfId="0" applyFont="1" applyFill="1" applyBorder="1" applyAlignment="1">
      <alignment horizontal="left"/>
    </xf>
    <xf numFmtId="0" fontId="17" fillId="6" borderId="6" xfId="0" applyFont="1" applyFill="1" applyBorder="1" applyAlignment="1">
      <alignment horizontal="center"/>
    </xf>
    <xf numFmtId="0" fontId="14" fillId="6" borderId="6" xfId="0" applyFont="1" applyFill="1" applyBorder="1"/>
    <xf numFmtId="0" fontId="17" fillId="4" borderId="3" xfId="8" applyNumberFormat="1" applyFont="1" applyFill="1" applyBorder="1" applyAlignment="1">
      <alignment horizontal="left"/>
    </xf>
    <xf numFmtId="0" fontId="17" fillId="4" borderId="2" xfId="0" applyFont="1" applyFill="1" applyBorder="1" applyAlignment="1">
      <alignment horizontal="center"/>
    </xf>
    <xf numFmtId="0" fontId="14" fillId="4" borderId="2" xfId="0" applyFont="1" applyFill="1" applyBorder="1"/>
    <xf numFmtId="0" fontId="17" fillId="6" borderId="3" xfId="8" applyNumberFormat="1" applyFont="1" applyFill="1" applyBorder="1" applyAlignment="1">
      <alignment horizontal="left"/>
    </xf>
    <xf numFmtId="0" fontId="17" fillId="6" borderId="2" xfId="0" applyFont="1" applyFill="1" applyBorder="1" applyAlignment="1">
      <alignment horizontal="center"/>
    </xf>
    <xf numFmtId="0" fontId="14" fillId="6" borderId="2" xfId="0" applyFont="1" applyFill="1" applyBorder="1"/>
    <xf numFmtId="0" fontId="17" fillId="4" borderId="3" xfId="0" applyFont="1" applyFill="1" applyBorder="1" applyAlignment="1">
      <alignment horizontal="left"/>
    </xf>
    <xf numFmtId="0" fontId="16" fillId="6" borderId="3" xfId="8" applyNumberFormat="1" applyFont="1" applyFill="1" applyBorder="1" applyAlignment="1">
      <alignment horizontal="left"/>
    </xf>
    <xf numFmtId="0" fontId="16" fillId="4" borderId="3" xfId="8" applyNumberFormat="1" applyFont="1" applyFill="1" applyBorder="1" applyAlignment="1">
      <alignment horizontal="left"/>
    </xf>
    <xf numFmtId="0" fontId="16" fillId="6" borderId="3" xfId="0" applyFont="1" applyFill="1" applyBorder="1" applyAlignment="1">
      <alignment horizontal="left"/>
    </xf>
    <xf numFmtId="0" fontId="16" fillId="4" borderId="3" xfId="0" applyFont="1" applyFill="1" applyBorder="1" applyAlignment="1">
      <alignment horizontal="left"/>
    </xf>
    <xf numFmtId="0" fontId="16" fillId="4" borderId="3" xfId="10" applyNumberFormat="1" applyFont="1" applyFill="1" applyBorder="1" applyAlignment="1">
      <alignment horizontal="left"/>
    </xf>
    <xf numFmtId="0" fontId="17" fillId="6" borderId="3" xfId="0" applyFont="1" applyFill="1" applyBorder="1" applyAlignment="1">
      <alignment horizontal="left"/>
    </xf>
    <xf numFmtId="0" fontId="16" fillId="4" borderId="7" xfId="10" applyNumberFormat="1" applyFont="1" applyFill="1" applyBorder="1" applyAlignment="1">
      <alignment horizontal="left"/>
    </xf>
    <xf numFmtId="0" fontId="17" fillId="4" borderId="8" xfId="0" applyFont="1" applyFill="1" applyBorder="1" applyAlignment="1">
      <alignment horizontal="center"/>
    </xf>
    <xf numFmtId="0" fontId="14" fillId="4" borderId="8" xfId="0" applyFont="1" applyFill="1" applyBorder="1"/>
    <xf numFmtId="0" fontId="0" fillId="0" borderId="0" xfId="0" applyBorder="1"/>
    <xf numFmtId="0" fontId="8" fillId="0" borderId="0" xfId="0" applyFont="1" applyAlignment="1">
      <alignment horizontal="left" indent="2"/>
    </xf>
    <xf numFmtId="0" fontId="8" fillId="0" borderId="0" xfId="0" applyFont="1" applyAlignment="1">
      <alignment horizontal="left"/>
    </xf>
    <xf numFmtId="0" fontId="0" fillId="0" borderId="0" xfId="0" quotePrefix="1"/>
    <xf numFmtId="14" fontId="0" fillId="0" borderId="0" xfId="0" applyNumberFormat="1"/>
    <xf numFmtId="0" fontId="8" fillId="0" borderId="0" xfId="0" quotePrefix="1" applyFont="1"/>
    <xf numFmtId="0" fontId="21" fillId="0" borderId="0" xfId="22" applyFont="1" applyAlignment="1">
      <alignment horizontal="left" vertical="center"/>
    </xf>
    <xf numFmtId="0" fontId="8" fillId="0" borderId="0" xfId="22" applyFont="1"/>
    <xf numFmtId="0" fontId="22" fillId="0" borderId="0" xfId="20" applyFont="1"/>
    <xf numFmtId="0" fontId="23" fillId="0" borderId="0" xfId="22" applyFont="1"/>
    <xf numFmtId="0" fontId="23" fillId="0" borderId="1" xfId="22" applyFont="1" applyBorder="1" applyAlignment="1">
      <alignment horizontal="center" vertical="center"/>
    </xf>
    <xf numFmtId="168" fontId="23" fillId="0" borderId="1" xfId="22" applyNumberFormat="1" applyFont="1" applyBorder="1" applyAlignment="1">
      <alignment horizontal="center" vertical="center"/>
    </xf>
    <xf numFmtId="0" fontId="23" fillId="0" borderId="1" xfId="22" applyFont="1" applyBorder="1" applyAlignment="1">
      <alignment vertical="center"/>
    </xf>
    <xf numFmtId="165" fontId="23" fillId="0" borderId="1" xfId="22" applyNumberFormat="1" applyFont="1" applyBorder="1" applyAlignment="1">
      <alignment horizontal="right" vertical="center" indent="1"/>
    </xf>
    <xf numFmtId="167" fontId="23" fillId="0" borderId="1" xfId="23" applyNumberFormat="1" applyFont="1" applyBorder="1" applyAlignment="1">
      <alignment horizontal="right" vertical="center" indent="1"/>
    </xf>
    <xf numFmtId="0" fontId="20" fillId="0" borderId="1" xfId="22" applyFont="1" applyFill="1" applyBorder="1" applyAlignment="1">
      <alignment horizontal="left" vertical="center"/>
    </xf>
    <xf numFmtId="165" fontId="20" fillId="0" borderId="1" xfId="22" applyNumberFormat="1" applyFont="1" applyFill="1" applyBorder="1" applyAlignment="1">
      <alignment horizontal="right" vertical="center" indent="1"/>
    </xf>
    <xf numFmtId="165" fontId="8" fillId="0" borderId="0" xfId="22" applyNumberFormat="1" applyFont="1"/>
    <xf numFmtId="0" fontId="23" fillId="0" borderId="1" xfId="20" applyFont="1" applyBorder="1" applyAlignment="1">
      <alignment vertical="center"/>
    </xf>
    <xf numFmtId="0" fontId="20" fillId="0" borderId="9" xfId="20" applyFont="1" applyBorder="1" applyAlignment="1">
      <alignment horizontal="center" vertical="center"/>
    </xf>
    <xf numFmtId="0" fontId="20" fillId="0" borderId="1" xfId="20" applyFont="1" applyBorder="1" applyAlignment="1">
      <alignment horizontal="center" vertical="center"/>
    </xf>
    <xf numFmtId="0" fontId="23" fillId="0" borderId="0" xfId="20" applyFont="1"/>
    <xf numFmtId="0" fontId="23" fillId="0" borderId="0" xfId="20" applyFont="1" applyAlignment="1"/>
    <xf numFmtId="0" fontId="25" fillId="0" borderId="0" xfId="20" applyFont="1"/>
    <xf numFmtId="0" fontId="20" fillId="0" borderId="10" xfId="20" quotePrefix="1" applyFont="1" applyBorder="1" applyAlignment="1" applyProtection="1">
      <alignment horizontal="center" vertical="center"/>
      <protection locked="0"/>
    </xf>
    <xf numFmtId="168" fontId="23" fillId="0" borderId="10" xfId="21" applyNumberFormat="1" applyFont="1" applyFill="1" applyBorder="1" applyAlignment="1">
      <alignment horizontal="right" indent="1"/>
    </xf>
    <xf numFmtId="168" fontId="23" fillId="0" borderId="10" xfId="20" applyNumberFormat="1" applyFont="1" applyFill="1" applyBorder="1" applyAlignment="1">
      <alignment horizontal="right" indent="1"/>
    </xf>
    <xf numFmtId="3" fontId="23" fillId="0" borderId="0" xfId="20" applyNumberFormat="1" applyFont="1" applyFill="1" applyBorder="1"/>
    <xf numFmtId="0" fontId="20" fillId="0" borderId="11" xfId="20" quotePrefix="1" applyFont="1" applyBorder="1" applyAlignment="1" applyProtection="1">
      <alignment horizontal="center" vertical="center"/>
      <protection locked="0"/>
    </xf>
    <xf numFmtId="168" fontId="23" fillId="0" borderId="11" xfId="21" applyNumberFormat="1" applyFont="1" applyFill="1" applyBorder="1" applyAlignment="1">
      <alignment horizontal="right" indent="1"/>
    </xf>
    <xf numFmtId="168" fontId="23" fillId="0" borderId="11" xfId="20" applyNumberFormat="1" applyFont="1" applyFill="1" applyBorder="1" applyAlignment="1">
      <alignment horizontal="right" indent="1"/>
    </xf>
    <xf numFmtId="0" fontId="23" fillId="0" borderId="0" xfId="20" applyFont="1" applyAlignment="1">
      <alignment horizontal="left"/>
    </xf>
    <xf numFmtId="0" fontId="20" fillId="0" borderId="11" xfId="20" applyFont="1" applyBorder="1" applyAlignment="1" applyProtection="1">
      <alignment horizontal="center" vertical="center"/>
      <protection locked="0"/>
    </xf>
    <xf numFmtId="0" fontId="20" fillId="0" borderId="11" xfId="20" applyFont="1" applyFill="1" applyBorder="1" applyAlignment="1" applyProtection="1">
      <alignment horizontal="center" vertical="center"/>
      <protection locked="0"/>
    </xf>
    <xf numFmtId="0" fontId="23" fillId="0" borderId="0" xfId="20" applyFont="1" applyAlignment="1">
      <alignment horizontal="right"/>
    </xf>
    <xf numFmtId="168" fontId="25" fillId="0" borderId="0" xfId="20" applyNumberFormat="1" applyFont="1"/>
    <xf numFmtId="0" fontId="26" fillId="0" borderId="0" xfId="20" applyFont="1"/>
    <xf numFmtId="0" fontId="27" fillId="0" borderId="0" xfId="20" applyFont="1"/>
    <xf numFmtId="0" fontId="20" fillId="0" borderId="12" xfId="20" applyFont="1" applyBorder="1" applyAlignment="1" applyProtection="1">
      <alignment horizontal="center" vertical="center"/>
      <protection locked="0"/>
    </xf>
    <xf numFmtId="168" fontId="23" fillId="0" borderId="12" xfId="21" applyNumberFormat="1" applyFont="1" applyFill="1" applyBorder="1" applyAlignment="1">
      <alignment horizontal="right" indent="1"/>
    </xf>
    <xf numFmtId="168" fontId="23" fillId="0" borderId="12" xfId="20" applyNumberFormat="1" applyFont="1" applyFill="1" applyBorder="1" applyAlignment="1">
      <alignment horizontal="right" indent="1"/>
    </xf>
    <xf numFmtId="0" fontId="23" fillId="0" borderId="0" xfId="20" applyFont="1" applyAlignment="1">
      <alignment vertical="center"/>
    </xf>
    <xf numFmtId="168" fontId="23" fillId="0" borderId="0" xfId="20" applyNumberFormat="1" applyFont="1"/>
    <xf numFmtId="167" fontId="25" fillId="0" borderId="0" xfId="21" applyNumberFormat="1" applyFont="1"/>
    <xf numFmtId="0" fontId="28" fillId="0" borderId="0" xfId="24"/>
    <xf numFmtId="0" fontId="23" fillId="0" borderId="0" xfId="25" applyFont="1"/>
    <xf numFmtId="0" fontId="8" fillId="0" borderId="0" xfId="25"/>
    <xf numFmtId="0" fontId="20" fillId="0" borderId="0" xfId="25" applyFont="1" applyAlignment="1">
      <alignment wrapText="1"/>
    </xf>
    <xf numFmtId="0" fontId="13" fillId="0" borderId="0" xfId="25" applyFont="1" applyAlignment="1">
      <alignment wrapText="1"/>
    </xf>
    <xf numFmtId="0" fontId="23" fillId="0" borderId="1" xfId="25" applyFont="1" applyBorder="1" applyAlignment="1">
      <alignment vertical="center"/>
    </xf>
    <xf numFmtId="0" fontId="23" fillId="0" borderId="1" xfId="25" applyFont="1" applyBorder="1" applyAlignment="1">
      <alignment horizontal="center" vertical="center"/>
    </xf>
    <xf numFmtId="167" fontId="8" fillId="0" borderId="0" xfId="21" applyNumberFormat="1"/>
    <xf numFmtId="0" fontId="23" fillId="0" borderId="0" xfId="25" applyFont="1" applyBorder="1"/>
    <xf numFmtId="0" fontId="23" fillId="0" borderId="0" xfId="25" applyFont="1" applyBorder="1" applyAlignment="1">
      <alignment horizontal="right"/>
    </xf>
    <xf numFmtId="0" fontId="8" fillId="0" borderId="0" xfId="9"/>
    <xf numFmtId="0" fontId="32" fillId="0" borderId="0" xfId="24" applyFont="1"/>
    <xf numFmtId="0" fontId="8" fillId="0" borderId="0" xfId="22" applyFont="1" applyFill="1"/>
    <xf numFmtId="0" fontId="25" fillId="0" borderId="0" xfId="20" applyFont="1" applyFill="1"/>
    <xf numFmtId="0" fontId="0" fillId="0" borderId="0" xfId="22" applyFont="1" applyFill="1"/>
    <xf numFmtId="0" fontId="8" fillId="0" borderId="0" xfId="25" applyFill="1"/>
    <xf numFmtId="0" fontId="22" fillId="0" borderId="0" xfId="20" applyFont="1" applyFill="1"/>
    <xf numFmtId="167" fontId="20" fillId="0" borderId="1" xfId="23" applyNumberFormat="1" applyFont="1" applyBorder="1" applyAlignment="1">
      <alignment horizontal="right" vertical="center" indent="1"/>
    </xf>
    <xf numFmtId="0" fontId="0" fillId="0" borderId="1" xfId="0" applyBorder="1"/>
    <xf numFmtId="3" fontId="0" fillId="0" borderId="1" xfId="0" applyNumberFormat="1" applyBorder="1"/>
    <xf numFmtId="0" fontId="0" fillId="0" borderId="1" xfId="0" applyFill="1" applyBorder="1"/>
    <xf numFmtId="0" fontId="33" fillId="8" borderId="10" xfId="0" applyFont="1" applyFill="1" applyBorder="1"/>
    <xf numFmtId="0" fontId="33" fillId="8" borderId="10" xfId="0" applyFont="1" applyFill="1" applyBorder="1" applyAlignment="1">
      <alignment horizontal="right"/>
    </xf>
    <xf numFmtId="0" fontId="34" fillId="0" borderId="1" xfId="25" applyFont="1" applyFill="1" applyBorder="1" applyAlignment="1">
      <alignment horizontal="right"/>
    </xf>
    <xf numFmtId="173" fontId="23" fillId="0" borderId="1" xfId="25" applyNumberFormat="1" applyFont="1" applyFill="1" applyBorder="1" applyAlignment="1">
      <alignment horizontal="right" vertical="center"/>
    </xf>
    <xf numFmtId="0" fontId="0" fillId="0" borderId="0" xfId="0" applyFill="1"/>
    <xf numFmtId="0" fontId="23" fillId="2" borderId="1" xfId="25" applyFont="1" applyFill="1" applyBorder="1" applyAlignment="1">
      <alignment horizontal="left" vertical="center"/>
    </xf>
    <xf numFmtId="173" fontId="23" fillId="2" borderId="1" xfId="25" applyNumberFormat="1" applyFont="1" applyFill="1" applyBorder="1" applyAlignment="1">
      <alignment horizontal="right" vertical="center"/>
    </xf>
    <xf numFmtId="166" fontId="23" fillId="2" borderId="1" xfId="1" applyNumberFormat="1" applyFont="1" applyFill="1" applyBorder="1" applyAlignment="1">
      <alignment horizontal="right" vertical="center"/>
    </xf>
    <xf numFmtId="174" fontId="23" fillId="2" borderId="1" xfId="1" applyNumberFormat="1" applyFont="1" applyFill="1" applyBorder="1" applyAlignment="1">
      <alignment horizontal="right" vertical="center"/>
    </xf>
    <xf numFmtId="0" fontId="34" fillId="0" borderId="1" xfId="25" applyFont="1" applyBorder="1" applyAlignment="1">
      <alignment horizontal="right"/>
    </xf>
    <xf numFmtId="0" fontId="5" fillId="0" borderId="0" xfId="34"/>
    <xf numFmtId="167" fontId="5" fillId="0" borderId="0" xfId="34" applyNumberFormat="1"/>
    <xf numFmtId="0" fontId="29" fillId="0" borderId="0" xfId="36" applyFont="1" applyAlignment="1"/>
    <xf numFmtId="0" fontId="8" fillId="0" borderId="0" xfId="36" applyFont="1"/>
    <xf numFmtId="0" fontId="36" fillId="0" borderId="0" xfId="37"/>
    <xf numFmtId="0" fontId="30" fillId="0" borderId="0" xfId="36" applyFont="1"/>
    <xf numFmtId="0" fontId="20" fillId="0" borderId="0" xfId="36" applyFont="1"/>
    <xf numFmtId="0" fontId="31" fillId="0" borderId="0" xfId="36" applyFont="1"/>
    <xf numFmtId="0" fontId="31" fillId="0" borderId="0" xfId="36" applyFont="1" applyAlignment="1">
      <alignment vertical="center"/>
    </xf>
    <xf numFmtId="0" fontId="37" fillId="0" borderId="0" xfId="36" applyFont="1"/>
    <xf numFmtId="0" fontId="31" fillId="0" borderId="0" xfId="36" applyFont="1" applyFill="1"/>
    <xf numFmtId="0" fontId="38" fillId="0" borderId="0" xfId="37" applyFont="1"/>
    <xf numFmtId="0" fontId="39" fillId="0" borderId="0" xfId="36" applyFont="1"/>
    <xf numFmtId="3" fontId="30" fillId="0" borderId="0" xfId="38" applyNumberFormat="1" applyFont="1" applyFill="1" applyBorder="1" applyAlignment="1">
      <alignment horizontal="right"/>
    </xf>
    <xf numFmtId="0" fontId="40" fillId="0" borderId="0" xfId="36" applyFont="1"/>
    <xf numFmtId="0" fontId="38" fillId="0" borderId="0" xfId="37" applyFont="1" applyFill="1"/>
    <xf numFmtId="0" fontId="39" fillId="0" borderId="0" xfId="36" applyFont="1" applyFill="1"/>
    <xf numFmtId="0" fontId="36" fillId="0" borderId="0" xfId="37" applyFill="1"/>
    <xf numFmtId="0" fontId="8" fillId="0" borderId="0" xfId="36" applyFont="1" applyFill="1"/>
    <xf numFmtId="0" fontId="41" fillId="9" borderId="0" xfId="36" applyFont="1" applyFill="1" applyAlignment="1">
      <alignment vertical="center"/>
    </xf>
    <xf numFmtId="0" fontId="41" fillId="9" borderId="13" xfId="36" applyFont="1" applyFill="1" applyBorder="1" applyAlignment="1">
      <alignment horizontal="center" vertical="center"/>
    </xf>
    <xf numFmtId="0" fontId="30" fillId="0" borderId="0" xfId="36" applyFont="1" applyAlignment="1">
      <alignment horizontal="left" indent="1"/>
    </xf>
    <xf numFmtId="3" fontId="30" fillId="0" borderId="13" xfId="36" applyNumberFormat="1" applyFont="1" applyBorder="1"/>
    <xf numFmtId="0" fontId="30" fillId="0" borderId="0" xfId="36" applyFont="1" applyFill="1" applyBorder="1" applyAlignment="1">
      <alignment horizontal="left" indent="1"/>
    </xf>
    <xf numFmtId="3" fontId="30" fillId="0" borderId="0" xfId="36" applyNumberFormat="1" applyFont="1" applyFill="1" applyBorder="1"/>
    <xf numFmtId="0" fontId="42" fillId="0" borderId="0" xfId="37" applyFont="1"/>
    <xf numFmtId="3" fontId="43" fillId="0" borderId="0" xfId="36" applyNumberFormat="1" applyFont="1" applyFill="1" applyBorder="1"/>
    <xf numFmtId="3" fontId="44" fillId="0" borderId="0" xfId="36" applyNumberFormat="1" applyFont="1" applyFill="1" applyBorder="1"/>
    <xf numFmtId="0" fontId="30" fillId="0" borderId="14" xfId="36" applyFont="1" applyBorder="1" applyAlignment="1">
      <alignment horizontal="left" indent="1"/>
    </xf>
    <xf numFmtId="3" fontId="30" fillId="0" borderId="15" xfId="36" applyNumberFormat="1" applyFont="1" applyBorder="1"/>
    <xf numFmtId="0" fontId="20" fillId="0" borderId="1" xfId="25" applyFont="1" applyFill="1" applyBorder="1" applyAlignment="1">
      <alignment vertical="center"/>
    </xf>
    <xf numFmtId="166" fontId="20" fillId="0" borderId="1" xfId="1" applyNumberFormat="1" applyFont="1" applyBorder="1" applyAlignment="1">
      <alignment horizontal="right" vertical="center"/>
    </xf>
    <xf numFmtId="0" fontId="23" fillId="0" borderId="1" xfId="25" applyFont="1" applyFill="1" applyBorder="1" applyAlignment="1">
      <alignment horizontal="left" vertical="center"/>
    </xf>
    <xf numFmtId="166" fontId="23" fillId="0" borderId="1" xfId="1" applyNumberFormat="1" applyFont="1" applyFill="1" applyBorder="1" applyAlignment="1">
      <alignment horizontal="right" vertical="center"/>
    </xf>
    <xf numFmtId="0" fontId="5" fillId="0" borderId="1" xfId="34" applyBorder="1"/>
    <xf numFmtId="165" fontId="5" fillId="0" borderId="1" xfId="34" applyNumberFormat="1" applyBorder="1"/>
    <xf numFmtId="0" fontId="5" fillId="0" borderId="1" xfId="34" applyFill="1" applyBorder="1"/>
    <xf numFmtId="165" fontId="5" fillId="0" borderId="1" xfId="34" applyNumberFormat="1" applyFill="1" applyBorder="1"/>
    <xf numFmtId="167" fontId="0" fillId="2" borderId="1" xfId="35" applyNumberFormat="1" applyFont="1" applyFill="1" applyBorder="1"/>
    <xf numFmtId="0" fontId="45" fillId="0" borderId="1" xfId="34" applyFont="1" applyBorder="1" applyAlignment="1">
      <alignment wrapText="1"/>
    </xf>
    <xf numFmtId="3" fontId="5" fillId="0" borderId="1" xfId="34" applyNumberFormat="1" applyBorder="1"/>
    <xf numFmtId="0" fontId="0" fillId="3" borderId="1" xfId="0" applyFill="1" applyBorder="1"/>
    <xf numFmtId="0" fontId="4" fillId="0" borderId="1" xfId="34" applyFont="1" applyFill="1" applyBorder="1"/>
    <xf numFmtId="0" fontId="16" fillId="0" borderId="0" xfId="34" applyFont="1"/>
    <xf numFmtId="166" fontId="23" fillId="0" borderId="0" xfId="1" applyNumberFormat="1" applyFont="1" applyBorder="1"/>
    <xf numFmtId="0" fontId="23" fillId="0" borderId="0" xfId="25" applyFont="1" applyFill="1" applyBorder="1"/>
    <xf numFmtId="0" fontId="23" fillId="0" borderId="0" xfId="9" applyFont="1" applyBorder="1" applyAlignment="1">
      <alignment horizontal="right"/>
    </xf>
    <xf numFmtId="0" fontId="23" fillId="2" borderId="10" xfId="25" applyFont="1" applyFill="1" applyBorder="1" applyAlignment="1">
      <alignment horizontal="left" vertical="center"/>
    </xf>
    <xf numFmtId="0" fontId="0" fillId="0" borderId="0" xfId="0" applyFont="1" applyFill="1" applyAlignment="1">
      <alignment horizontal="left"/>
    </xf>
    <xf numFmtId="0" fontId="3" fillId="0" borderId="0" xfId="34" applyFont="1"/>
    <xf numFmtId="0" fontId="0" fillId="0" borderId="0" xfId="22" applyFont="1"/>
    <xf numFmtId="0" fontId="47" fillId="0" borderId="0" xfId="36" applyFont="1" applyAlignment="1"/>
    <xf numFmtId="0" fontId="0" fillId="0" borderId="0" xfId="0" applyAlignment="1"/>
    <xf numFmtId="0" fontId="35" fillId="0" borderId="0" xfId="34" applyFont="1" applyAlignment="1"/>
    <xf numFmtId="173" fontId="23" fillId="2" borderId="1" xfId="25" applyNumberFormat="1" applyFont="1" applyFill="1" applyBorder="1" applyAlignment="1">
      <alignment horizontal="center" vertical="center"/>
    </xf>
    <xf numFmtId="173" fontId="23" fillId="0" borderId="1" xfId="25" applyNumberFormat="1" applyFont="1" applyFill="1" applyBorder="1" applyAlignment="1">
      <alignment horizontal="center" vertical="center"/>
    </xf>
    <xf numFmtId="166" fontId="23" fillId="2" borderId="1" xfId="1" applyNumberFormat="1" applyFont="1" applyFill="1" applyBorder="1" applyAlignment="1">
      <alignment horizontal="center" vertical="center"/>
    </xf>
    <xf numFmtId="174" fontId="23" fillId="2" borderId="1" xfId="1" applyNumberFormat="1" applyFont="1" applyFill="1" applyBorder="1" applyAlignment="1">
      <alignment horizontal="center" vertical="center"/>
    </xf>
    <xf numFmtId="166" fontId="23" fillId="0" borderId="1" xfId="1" applyNumberFormat="1" applyFont="1" applyFill="1" applyBorder="1" applyAlignment="1">
      <alignment horizontal="center" vertical="center"/>
    </xf>
    <xf numFmtId="166" fontId="23" fillId="2" borderId="10" xfId="1" applyNumberFormat="1" applyFont="1" applyFill="1" applyBorder="1" applyAlignment="1">
      <alignment horizontal="center" vertical="center"/>
    </xf>
    <xf numFmtId="166" fontId="20" fillId="0" borderId="1" xfId="1" applyNumberFormat="1" applyFont="1" applyBorder="1" applyAlignment="1">
      <alignment horizontal="center" vertical="center"/>
    </xf>
    <xf numFmtId="0" fontId="23" fillId="0" borderId="0" xfId="22" applyFont="1" applyAlignment="1">
      <alignment horizontal="left"/>
    </xf>
    <xf numFmtId="0" fontId="4" fillId="0" borderId="0" xfId="34" applyFont="1" applyFill="1" applyBorder="1"/>
    <xf numFmtId="165" fontId="5" fillId="0" borderId="0" xfId="34" applyNumberFormat="1" applyFill="1" applyBorder="1"/>
    <xf numFmtId="3" fontId="5" fillId="0" borderId="0" xfId="34" applyNumberFormat="1" applyBorder="1"/>
    <xf numFmtId="0" fontId="1" fillId="0" borderId="1" xfId="34" applyFont="1" applyFill="1" applyBorder="1" applyAlignment="1">
      <alignment horizontal="right"/>
    </xf>
    <xf numFmtId="3" fontId="45" fillId="0" borderId="1" xfId="34" applyNumberFormat="1" applyFont="1" applyBorder="1" applyAlignment="1">
      <alignment wrapText="1"/>
    </xf>
    <xf numFmtId="167" fontId="5" fillId="0" borderId="0" xfId="21" applyNumberFormat="1" applyFont="1" applyFill="1" applyBorder="1"/>
    <xf numFmtId="165" fontId="8" fillId="0" borderId="0" xfId="21" applyNumberFormat="1"/>
    <xf numFmtId="0" fontId="49" fillId="0" borderId="0" xfId="34" applyFont="1"/>
    <xf numFmtId="167" fontId="0" fillId="0" borderId="1" xfId="21" applyNumberFormat="1" applyFont="1" applyBorder="1"/>
    <xf numFmtId="0" fontId="0" fillId="0" borderId="0" xfId="0" applyFont="1"/>
    <xf numFmtId="0" fontId="13" fillId="0" borderId="1" xfId="0" applyFont="1" applyBorder="1" applyAlignment="1">
      <alignment horizontal="center" vertical="center"/>
    </xf>
    <xf numFmtId="9" fontId="13" fillId="0" borderId="1" xfId="21" applyFont="1" applyBorder="1" applyAlignment="1">
      <alignment horizontal="center" vertical="center" wrapText="1"/>
    </xf>
    <xf numFmtId="168" fontId="8" fillId="0" borderId="0" xfId="21" applyNumberFormat="1"/>
    <xf numFmtId="173" fontId="8" fillId="0" borderId="0" xfId="25" applyNumberFormat="1"/>
    <xf numFmtId="0" fontId="20" fillId="0" borderId="0" xfId="25" applyFont="1" applyAlignment="1">
      <alignment horizontal="left" wrapText="1"/>
    </xf>
    <xf numFmtId="0" fontId="23" fillId="3" borderId="1" xfId="25" applyFont="1" applyFill="1" applyBorder="1" applyAlignment="1">
      <alignment horizontal="left" vertical="center"/>
    </xf>
    <xf numFmtId="0" fontId="20" fillId="2" borderId="1" xfId="25" applyFont="1" applyFill="1" applyBorder="1" applyAlignment="1">
      <alignment horizontal="left" vertical="center"/>
    </xf>
    <xf numFmtId="0" fontId="8" fillId="0" borderId="0" xfId="37" applyFont="1"/>
    <xf numFmtId="0" fontId="8" fillId="0" borderId="0" xfId="37" applyFont="1" applyAlignment="1">
      <alignment horizontal="right"/>
    </xf>
    <xf numFmtId="168" fontId="50" fillId="0" borderId="0" xfId="37" applyNumberFormat="1" applyFont="1" applyAlignment="1">
      <alignment horizontal="right" vertical="center"/>
    </xf>
    <xf numFmtId="0" fontId="23" fillId="0" borderId="0" xfId="37" applyFont="1" applyAlignment="1">
      <alignment vertical="center"/>
    </xf>
    <xf numFmtId="0" fontId="8" fillId="0" borderId="0" xfId="37" applyFont="1" applyAlignment="1"/>
    <xf numFmtId="0" fontId="23" fillId="0" borderId="0" xfId="37" applyFont="1" applyAlignment="1">
      <alignment horizontal="left" vertical="center"/>
    </xf>
    <xf numFmtId="0" fontId="23" fillId="0" borderId="16" xfId="37" applyFont="1" applyBorder="1" applyAlignment="1">
      <alignment horizontal="centerContinuous" vertical="center" wrapText="1"/>
    </xf>
    <xf numFmtId="0" fontId="23" fillId="0" borderId="17" xfId="37" applyFont="1" applyBorder="1" applyAlignment="1">
      <alignment horizontal="centerContinuous" vertical="center" wrapText="1"/>
    </xf>
    <xf numFmtId="0" fontId="23" fillId="0" borderId="18" xfId="37" applyFont="1" applyBorder="1" applyAlignment="1">
      <alignment horizontal="centerContinuous" vertical="center" wrapText="1"/>
    </xf>
    <xf numFmtId="0" fontId="8" fillId="0" borderId="10" xfId="37" applyFont="1" applyBorder="1" applyAlignment="1">
      <alignment horizontal="center"/>
    </xf>
    <xf numFmtId="175" fontId="8" fillId="0" borderId="10" xfId="37" applyNumberFormat="1" applyFont="1" applyFill="1" applyBorder="1"/>
    <xf numFmtId="175" fontId="8" fillId="0" borderId="11" xfId="37" applyNumberFormat="1" applyFont="1" applyFill="1" applyBorder="1"/>
    <xf numFmtId="175" fontId="8" fillId="0" borderId="19" xfId="37" applyNumberFormat="1" applyFont="1" applyFill="1" applyBorder="1"/>
    <xf numFmtId="0" fontId="8" fillId="0" borderId="11" xfId="37" applyFont="1" applyBorder="1" applyAlignment="1">
      <alignment horizontal="center"/>
    </xf>
    <xf numFmtId="175" fontId="8" fillId="0" borderId="11" xfId="37" applyNumberFormat="1" applyFont="1" applyBorder="1"/>
    <xf numFmtId="175" fontId="8" fillId="0" borderId="20" xfId="37" applyNumberFormat="1" applyFont="1" applyBorder="1"/>
    <xf numFmtId="175" fontId="8" fillId="0" borderId="19" xfId="37" applyNumberFormat="1" applyFont="1" applyBorder="1"/>
    <xf numFmtId="0" fontId="8" fillId="0" borderId="12" xfId="37" applyFont="1" applyBorder="1" applyAlignment="1">
      <alignment horizontal="center"/>
    </xf>
    <xf numFmtId="175" fontId="8" fillId="0" borderId="12" xfId="37" applyNumberFormat="1" applyFont="1" applyFill="1" applyBorder="1"/>
    <xf numFmtId="175" fontId="8" fillId="0" borderId="12" xfId="37" applyNumberFormat="1" applyFont="1" applyBorder="1"/>
    <xf numFmtId="175" fontId="8" fillId="0" borderId="21" xfId="37" applyNumberFormat="1" applyFont="1" applyBorder="1"/>
    <xf numFmtId="0" fontId="51" fillId="0" borderId="0" xfId="0" applyFont="1"/>
    <xf numFmtId="0" fontId="0" fillId="0" borderId="0" xfId="0" applyFont="1" applyFill="1" applyAlignment="1">
      <alignment horizontal="left"/>
    </xf>
    <xf numFmtId="0" fontId="23" fillId="0" borderId="0" xfId="22" applyFont="1" applyAlignment="1">
      <alignment horizontal="left"/>
    </xf>
    <xf numFmtId="0" fontId="13" fillId="0" borderId="1" xfId="0" applyFont="1" applyBorder="1" applyAlignment="1">
      <alignment horizontal="center" vertical="center" wrapText="1"/>
    </xf>
    <xf numFmtId="3" fontId="0" fillId="2" borderId="12" xfId="25" applyNumberFormat="1" applyFont="1" applyFill="1" applyBorder="1" applyAlignment="1">
      <alignment horizontal="center" vertical="center"/>
    </xf>
    <xf numFmtId="3" fontId="0" fillId="0" borderId="1" xfId="0" applyNumberFormat="1" applyFont="1" applyBorder="1" applyAlignment="1">
      <alignment horizontal="center"/>
    </xf>
    <xf numFmtId="3" fontId="0" fillId="2" borderId="1" xfId="25" applyNumberFormat="1" applyFont="1" applyFill="1" applyBorder="1" applyAlignment="1">
      <alignment horizontal="center" vertical="center"/>
    </xf>
    <xf numFmtId="3" fontId="0" fillId="3" borderId="1" xfId="25" applyNumberFormat="1" applyFont="1" applyFill="1" applyBorder="1" applyAlignment="1">
      <alignment horizontal="center" vertical="center"/>
    </xf>
    <xf numFmtId="3" fontId="13" fillId="2" borderId="1" xfId="25" applyNumberFormat="1" applyFont="1" applyFill="1" applyBorder="1" applyAlignment="1">
      <alignment horizontal="center" vertical="center"/>
    </xf>
    <xf numFmtId="176" fontId="8" fillId="11" borderId="22" xfId="0" applyNumberFormat="1" applyFont="1" applyFill="1" applyBorder="1" applyAlignment="1">
      <alignment horizontal="center" vertical="center"/>
    </xf>
    <xf numFmtId="176" fontId="8" fillId="11" borderId="23" xfId="0" applyNumberFormat="1" applyFont="1" applyFill="1" applyBorder="1" applyAlignment="1">
      <alignment horizontal="center" vertical="center"/>
    </xf>
    <xf numFmtId="176" fontId="8" fillId="0" borderId="22"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8" fillId="12" borderId="22" xfId="0" applyNumberFormat="1" applyFont="1" applyFill="1" applyBorder="1" applyAlignment="1">
      <alignment horizontal="center" vertical="center"/>
    </xf>
    <xf numFmtId="176" fontId="8" fillId="12" borderId="23" xfId="0" applyNumberFormat="1" applyFont="1" applyFill="1" applyBorder="1" applyAlignment="1">
      <alignment horizontal="center" vertical="center"/>
    </xf>
    <xf numFmtId="176" fontId="13" fillId="11" borderId="23" xfId="0" applyNumberFormat="1" applyFont="1" applyFill="1" applyBorder="1" applyAlignment="1">
      <alignment horizontal="center" vertical="center"/>
    </xf>
    <xf numFmtId="177" fontId="8" fillId="11" borderId="22" xfId="0" applyNumberFormat="1" applyFont="1" applyFill="1" applyBorder="1" applyAlignment="1">
      <alignment horizontal="center" vertical="center"/>
    </xf>
    <xf numFmtId="177" fontId="13" fillId="11" borderId="22" xfId="0" applyNumberFormat="1" applyFont="1" applyFill="1" applyBorder="1" applyAlignment="1">
      <alignment horizontal="center" vertical="center"/>
    </xf>
    <xf numFmtId="177" fontId="8" fillId="12" borderId="23" xfId="0" applyNumberFormat="1" applyFont="1" applyFill="1" applyBorder="1" applyAlignment="1">
      <alignment horizontal="center" vertical="center"/>
    </xf>
    <xf numFmtId="0" fontId="16" fillId="0" borderId="0" xfId="20" applyFont="1" applyAlignment="1">
      <alignment horizontal="left" wrapText="1"/>
    </xf>
    <xf numFmtId="0" fontId="23" fillId="0" borderId="0" xfId="20" applyFont="1" applyAlignment="1">
      <alignment horizontal="left"/>
    </xf>
    <xf numFmtId="0" fontId="20" fillId="0" borderId="0" xfId="20" applyFont="1" applyAlignment="1">
      <alignment horizontal="left"/>
    </xf>
    <xf numFmtId="0" fontId="16" fillId="0" borderId="0" xfId="34" applyFont="1" applyAlignment="1">
      <alignment horizontal="left"/>
    </xf>
    <xf numFmtId="0" fontId="35" fillId="0" borderId="0" xfId="34" applyFont="1" applyAlignment="1">
      <alignment horizontal="left" wrapText="1"/>
    </xf>
    <xf numFmtId="0" fontId="45" fillId="10" borderId="1" xfId="34" applyFont="1" applyFill="1" applyBorder="1" applyAlignment="1">
      <alignment horizontal="center" wrapText="1"/>
    </xf>
    <xf numFmtId="0" fontId="23" fillId="0" borderId="0" xfId="25" applyFont="1" applyBorder="1" applyAlignment="1">
      <alignment horizontal="left"/>
    </xf>
    <xf numFmtId="0" fontId="23" fillId="0" borderId="0" xfId="25" applyFont="1" applyFill="1" applyBorder="1" applyAlignment="1">
      <alignment horizontal="left"/>
    </xf>
    <xf numFmtId="0" fontId="20" fillId="0" borderId="0" xfId="25" applyFont="1" applyAlignment="1">
      <alignment horizontal="left" wrapText="1"/>
    </xf>
    <xf numFmtId="0" fontId="0" fillId="0" borderId="0" xfId="0" quotePrefix="1" applyAlignment="1">
      <alignment horizontal="left"/>
    </xf>
    <xf numFmtId="0" fontId="23" fillId="0" borderId="0" xfId="22" applyFont="1" applyAlignment="1">
      <alignment horizontal="left"/>
    </xf>
    <xf numFmtId="0" fontId="29" fillId="0" borderId="0" xfId="37" quotePrefix="1" applyFont="1" applyAlignment="1">
      <alignment horizontal="left" vertical="center"/>
    </xf>
    <xf numFmtId="0" fontId="23" fillId="0" borderId="0" xfId="37" quotePrefix="1" applyFont="1" applyBorder="1" applyAlignment="1">
      <alignment horizontal="left" vertical="center"/>
    </xf>
    <xf numFmtId="0" fontId="0" fillId="0" borderId="0" xfId="0" applyFont="1" applyFill="1" applyAlignment="1">
      <alignment horizontal="left"/>
    </xf>
    <xf numFmtId="0" fontId="29" fillId="0" borderId="0" xfId="36" applyFont="1" applyAlignment="1">
      <alignment horizontal="left"/>
    </xf>
  </cellXfs>
  <cellStyles count="41">
    <cellStyle name="Milliers" xfId="1" builtinId="3"/>
    <cellStyle name="Milliers 2" xfId="2"/>
    <cellStyle name="Milliers 2 2" xfId="3"/>
    <cellStyle name="Milliers 3" xfId="4"/>
    <cellStyle name="Milliers 3 2" xfId="29"/>
    <cellStyle name="Milliers 4" xfId="5"/>
    <cellStyle name="Milliers 5" xfId="19"/>
    <cellStyle name="Milliers 5 2" xfId="28"/>
    <cellStyle name="Motif" xfId="6"/>
    <cellStyle name="Motif 2" xfId="7"/>
    <cellStyle name="Neutre 2" xfId="30"/>
    <cellStyle name="Normal" xfId="0" builtinId="0"/>
    <cellStyle name="Normal 10" xfId="22"/>
    <cellStyle name="Normal 11" xfId="34"/>
    <cellStyle name="Normal 11 2" xfId="39"/>
    <cellStyle name="Normal 2" xfId="8"/>
    <cellStyle name="Normal 2 2" xfId="9"/>
    <cellStyle name="Normal 2 3" xfId="20"/>
    <cellStyle name="Normal 3" xfId="10"/>
    <cellStyle name="Normal 3 2" xfId="11"/>
    <cellStyle name="Normal 3 3" xfId="31"/>
    <cellStyle name="Normal 4" xfId="12"/>
    <cellStyle name="Normal 4 2" xfId="18"/>
    <cellStyle name="Normal 4 3" xfId="25"/>
    <cellStyle name="Normal 4 4" xfId="37"/>
    <cellStyle name="Normal 5" xfId="13"/>
    <cellStyle name="Normal 6" xfId="14"/>
    <cellStyle name="Normal 6 2" xfId="26"/>
    <cellStyle name="Normal 7" xfId="15"/>
    <cellStyle name="Normal 8" xfId="16"/>
    <cellStyle name="Normal 8 2" xfId="38"/>
    <cellStyle name="Normal 9" xfId="24"/>
    <cellStyle name="Normal 9 2" xfId="33"/>
    <cellStyle name="Normal_RERS11-10.5-compte" xfId="36"/>
    <cellStyle name="Pourcentage" xfId="21" builtinId="5"/>
    <cellStyle name="Pourcentage 2" xfId="17"/>
    <cellStyle name="Pourcentage 3" xfId="32"/>
    <cellStyle name="Pourcentage 3 2" xfId="27"/>
    <cellStyle name="Pourcentage 4" xfId="23"/>
    <cellStyle name="Pourcentage 5" xfId="35"/>
    <cellStyle name="Pourcentage 6" xfId="4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74474474476E-2"/>
          <c:y val="9.3423045267489707E-2"/>
          <c:w val="0.85267620561738289"/>
          <c:h val="0.73591948935377149"/>
        </c:manualLayout>
      </c:layout>
      <c:barChart>
        <c:barDir val="col"/>
        <c:grouping val="clustered"/>
        <c:varyColors val="0"/>
        <c:ser>
          <c:idx val="1"/>
          <c:order val="0"/>
          <c:tx>
            <c:strRef>
              <c:f>'Figure 1'!$C$1</c:f>
              <c:strCache>
                <c:ptCount val="1"/>
                <c:pt idx="0">
                  <c:v>DIE/PIB</c:v>
                </c:pt>
              </c:strCache>
            </c:strRef>
          </c:tx>
          <c:spPr>
            <a:solidFill>
              <a:schemeClr val="accent5">
                <a:lumMod val="75000"/>
              </a:schemeClr>
            </a:solidFill>
            <a:ln w="25400">
              <a:solidFill>
                <a:srgbClr val="FFFFFF"/>
              </a:solidFill>
              <a:prstDash val="sysDash"/>
            </a:ln>
          </c:spPr>
          <c:invertIfNegative val="0"/>
          <c:cat>
            <c:strRef>
              <c:f>'Figure 1'!$B$2:$B$43</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1'!$C$2:$C$43</c:f>
              <c:numCache>
                <c:formatCode>0.0</c:formatCode>
                <c:ptCount val="42"/>
                <c:pt idx="0">
                  <c:v>6.5178873635550998</c:v>
                </c:pt>
                <c:pt idx="1">
                  <c:v>6.668017618246691</c:v>
                </c:pt>
                <c:pt idx="2">
                  <c:v>6.8470994534845158</c:v>
                </c:pt>
                <c:pt idx="3">
                  <c:v>6.826755068447274</c:v>
                </c:pt>
                <c:pt idx="4">
                  <c:v>6.8540219872970072</c:v>
                </c:pt>
                <c:pt idx="5">
                  <c:v>6.9093865454168384</c:v>
                </c:pt>
                <c:pt idx="6">
                  <c:v>6.7632526426827653</c:v>
                </c:pt>
                <c:pt idx="7">
                  <c:v>6.6776974566178735</c:v>
                </c:pt>
                <c:pt idx="8">
                  <c:v>6.5665773610549305</c:v>
                </c:pt>
                <c:pt idx="9">
                  <c:v>6.5398570459394154</c:v>
                </c:pt>
                <c:pt idx="10">
                  <c:v>6.6614469332880537</c:v>
                </c:pt>
                <c:pt idx="11">
                  <c:v>6.9660067797676497</c:v>
                </c:pt>
                <c:pt idx="12">
                  <c:v>7.3634731640759634</c:v>
                </c:pt>
                <c:pt idx="13">
                  <c:v>7.6390448536309208</c:v>
                </c:pt>
                <c:pt idx="14">
                  <c:v>7.6652392252401471</c:v>
                </c:pt>
                <c:pt idx="15">
                  <c:v>7.7283023163809554</c:v>
                </c:pt>
                <c:pt idx="16">
                  <c:v>7.7176055154532825</c:v>
                </c:pt>
                <c:pt idx="17">
                  <c:v>7.6745142531082093</c:v>
                </c:pt>
                <c:pt idx="18">
                  <c:v>7.5781026679739609</c:v>
                </c:pt>
                <c:pt idx="19">
                  <c:v>7.5030736562462081</c:v>
                </c:pt>
                <c:pt idx="20">
                  <c:v>7.3179404080809887</c:v>
                </c:pt>
                <c:pt idx="21">
                  <c:v>7.197584503979944</c:v>
                </c:pt>
                <c:pt idx="22">
                  <c:v>7.2000338971713571</c:v>
                </c:pt>
                <c:pt idx="23">
                  <c:v>7.1490359163078772</c:v>
                </c:pt>
                <c:pt idx="24">
                  <c:v>6.9958940183827254</c:v>
                </c:pt>
                <c:pt idx="25">
                  <c:v>6.8650639988833113</c:v>
                </c:pt>
                <c:pt idx="26">
                  <c:v>6.7793707835020864</c:v>
                </c:pt>
                <c:pt idx="27">
                  <c:v>6.641809994330548</c:v>
                </c:pt>
                <c:pt idx="28">
                  <c:v>6.6845164574651879</c:v>
                </c:pt>
                <c:pt idx="29">
                  <c:v>7.0814601272589766</c:v>
                </c:pt>
                <c:pt idx="30">
                  <c:v>6.9833184374420068</c:v>
                </c:pt>
                <c:pt idx="31">
                  <c:v>6.8056058821867449</c:v>
                </c:pt>
                <c:pt idx="32">
                  <c:v>6.7396354143232191</c:v>
                </c:pt>
                <c:pt idx="33">
                  <c:v>6.8013460078443986</c:v>
                </c:pt>
                <c:pt idx="34">
                  <c:v>6.7935221031469153</c:v>
                </c:pt>
                <c:pt idx="35">
                  <c:v>6.7145755888626812</c:v>
                </c:pt>
                <c:pt idx="36">
                  <c:v>6.7167427167849469</c:v>
                </c:pt>
                <c:pt idx="37">
                  <c:v>6.7142123372584503</c:v>
                </c:pt>
                <c:pt idx="38">
                  <c:v>6.6772459207178185</c:v>
                </c:pt>
                <c:pt idx="39">
                  <c:v>6.6023344388777234</c:v>
                </c:pt>
                <c:pt idx="40">
                  <c:v>6.9483611814235822</c:v>
                </c:pt>
                <c:pt idx="41">
                  <c:v>6.7511976881420033</c:v>
                </c:pt>
              </c:numCache>
            </c:numRef>
          </c:val>
          <c:extLst>
            <c:ext xmlns:c16="http://schemas.microsoft.com/office/drawing/2014/chart" uri="{C3380CC4-5D6E-409C-BE32-E72D297353CC}">
              <c16:uniqueId val="{00000000-4623-4845-B37B-15B463A43CF4}"/>
            </c:ext>
          </c:extLst>
        </c:ser>
        <c:dLbls>
          <c:showLegendKey val="0"/>
          <c:showVal val="0"/>
          <c:showCatName val="0"/>
          <c:showSerName val="0"/>
          <c:showPercent val="0"/>
          <c:showBubbleSize val="0"/>
        </c:dLbls>
        <c:gapWidth val="0"/>
        <c:axId val="115248512"/>
        <c:axId val="115258880"/>
      </c:barChart>
      <c:lineChart>
        <c:grouping val="standard"/>
        <c:varyColors val="0"/>
        <c:ser>
          <c:idx val="0"/>
          <c:order val="1"/>
          <c:tx>
            <c:strRef>
              <c:f>'Figure 1'!$D$1</c:f>
              <c:strCache>
                <c:ptCount val="1"/>
                <c:pt idx="0">
                  <c:v>DIE</c:v>
                </c:pt>
              </c:strCache>
            </c:strRef>
          </c:tx>
          <c:spPr>
            <a:ln w="31750">
              <a:solidFill>
                <a:srgbClr val="C00000"/>
              </a:solidFill>
              <a:prstDash val="solid"/>
            </a:ln>
          </c:spPr>
          <c:marker>
            <c:symbol val="circle"/>
            <c:size val="3"/>
            <c:spPr>
              <a:solidFill>
                <a:srgbClr val="FF0000"/>
              </a:solidFill>
              <a:ln>
                <a:solidFill>
                  <a:schemeClr val="bg1"/>
                </a:solidFill>
                <a:prstDash val="solid"/>
              </a:ln>
            </c:spPr>
          </c:marker>
          <c:cat>
            <c:strRef>
              <c:f>'Figure 1'!$B$2:$B$43</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1'!$D$2:$D$43</c:f>
              <c:numCache>
                <c:formatCode>0.0</c:formatCode>
                <c:ptCount val="42"/>
                <c:pt idx="0">
                  <c:v>82.2</c:v>
                </c:pt>
                <c:pt idx="1">
                  <c:v>85</c:v>
                </c:pt>
                <c:pt idx="2">
                  <c:v>89.5</c:v>
                </c:pt>
                <c:pt idx="3">
                  <c:v>90.3</c:v>
                </c:pt>
                <c:pt idx="4">
                  <c:v>92.1</c:v>
                </c:pt>
                <c:pt idx="5">
                  <c:v>94.3</c:v>
                </c:pt>
                <c:pt idx="6">
                  <c:v>94.5</c:v>
                </c:pt>
                <c:pt idx="7">
                  <c:v>95.7</c:v>
                </c:pt>
                <c:pt idx="8">
                  <c:v>98.5</c:v>
                </c:pt>
                <c:pt idx="9">
                  <c:v>102.4</c:v>
                </c:pt>
                <c:pt idx="10">
                  <c:v>107.4</c:v>
                </c:pt>
                <c:pt idx="11">
                  <c:v>113.4</c:v>
                </c:pt>
                <c:pt idx="12">
                  <c:v>121.8</c:v>
                </c:pt>
                <c:pt idx="13">
                  <c:v>125.6</c:v>
                </c:pt>
                <c:pt idx="14">
                  <c:v>129</c:v>
                </c:pt>
                <c:pt idx="15">
                  <c:v>132.80000000000001</c:v>
                </c:pt>
                <c:pt idx="16">
                  <c:v>134.5</c:v>
                </c:pt>
                <c:pt idx="17">
                  <c:v>136.9</c:v>
                </c:pt>
                <c:pt idx="18">
                  <c:v>140</c:v>
                </c:pt>
                <c:pt idx="19">
                  <c:v>143.4</c:v>
                </c:pt>
                <c:pt idx="20">
                  <c:v>145.30000000000001</c:v>
                </c:pt>
                <c:pt idx="21">
                  <c:v>145.80000000000001</c:v>
                </c:pt>
                <c:pt idx="22">
                  <c:v>147.5</c:v>
                </c:pt>
                <c:pt idx="23">
                  <c:v>147.6</c:v>
                </c:pt>
                <c:pt idx="24">
                  <c:v>148.5</c:v>
                </c:pt>
                <c:pt idx="25">
                  <c:v>148.19999999999999</c:v>
                </c:pt>
                <c:pt idx="26">
                  <c:v>149.9</c:v>
                </c:pt>
                <c:pt idx="27">
                  <c:v>150.4</c:v>
                </c:pt>
                <c:pt idx="28">
                  <c:v>151.80000000000001</c:v>
                </c:pt>
                <c:pt idx="29">
                  <c:v>156.19999999999999</c:v>
                </c:pt>
                <c:pt idx="30">
                  <c:v>157</c:v>
                </c:pt>
                <c:pt idx="31">
                  <c:v>156.4</c:v>
                </c:pt>
                <c:pt idx="32">
                  <c:v>155.4</c:v>
                </c:pt>
                <c:pt idx="33">
                  <c:v>157.69999999999999</c:v>
                </c:pt>
                <c:pt idx="34">
                  <c:v>159</c:v>
                </c:pt>
                <c:pt idx="35">
                  <c:v>158.9</c:v>
                </c:pt>
                <c:pt idx="36">
                  <c:v>160.69999999999999</c:v>
                </c:pt>
                <c:pt idx="37">
                  <c:v>164.3</c:v>
                </c:pt>
                <c:pt idx="38">
                  <c:v>166.5</c:v>
                </c:pt>
                <c:pt idx="39">
                  <c:v>167.6</c:v>
                </c:pt>
                <c:pt idx="40">
                  <c:v>162.69999999999999</c:v>
                </c:pt>
                <c:pt idx="41">
                  <c:v>168.8</c:v>
                </c:pt>
              </c:numCache>
            </c:numRef>
          </c:val>
          <c:smooth val="0"/>
          <c:extLst>
            <c:ext xmlns:c16="http://schemas.microsoft.com/office/drawing/2014/chart" uri="{C3380CC4-5D6E-409C-BE32-E72D297353CC}">
              <c16:uniqueId val="{00000001-4623-4845-B37B-15B463A43CF4}"/>
            </c:ext>
          </c:extLst>
        </c:ser>
        <c:dLbls>
          <c:showLegendKey val="0"/>
          <c:showVal val="0"/>
          <c:showCatName val="0"/>
          <c:showSerName val="0"/>
          <c:showPercent val="0"/>
          <c:showBubbleSize val="0"/>
        </c:dLbls>
        <c:marker val="1"/>
        <c:smooth val="0"/>
        <c:axId val="115260416"/>
        <c:axId val="115262208"/>
      </c:lineChart>
      <c:catAx>
        <c:axId val="11524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58880"/>
        <c:crosses val="autoZero"/>
        <c:auto val="0"/>
        <c:lblAlgn val="ctr"/>
        <c:lblOffset val="100"/>
        <c:tickLblSkip val="5"/>
        <c:tickMarkSkip val="1"/>
        <c:noMultiLvlLbl val="0"/>
      </c:catAx>
      <c:valAx>
        <c:axId val="115258880"/>
        <c:scaling>
          <c:orientation val="minMax"/>
          <c:max val="9"/>
          <c:min val="0"/>
        </c:scaling>
        <c:delete val="0"/>
        <c:axPos val="l"/>
        <c:majorGridlines>
          <c:spPr>
            <a:ln>
              <a:solidFill>
                <a:schemeClr val="accent5">
                  <a:lumMod val="75000"/>
                  <a:alpha val="36000"/>
                </a:schemeClr>
              </a:solidFill>
              <a:prstDash val="dash"/>
            </a:ln>
          </c:spPr>
        </c:majorGridlines>
        <c:numFmt formatCode="0" sourceLinked="0"/>
        <c:majorTickMark val="cross"/>
        <c:minorTickMark val="none"/>
        <c:tickLblPos val="nextTo"/>
        <c:spPr>
          <a:no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48512"/>
        <c:crosses val="autoZero"/>
        <c:crossBetween val="between"/>
        <c:majorUnit val="1"/>
      </c:valAx>
      <c:catAx>
        <c:axId val="115260416"/>
        <c:scaling>
          <c:orientation val="minMax"/>
        </c:scaling>
        <c:delete val="1"/>
        <c:axPos val="b"/>
        <c:numFmt formatCode="General" sourceLinked="1"/>
        <c:majorTickMark val="out"/>
        <c:minorTickMark val="none"/>
        <c:tickLblPos val="nextTo"/>
        <c:crossAx val="115262208"/>
        <c:crossesAt val="50"/>
        <c:auto val="0"/>
        <c:lblAlgn val="ctr"/>
        <c:lblOffset val="100"/>
        <c:noMultiLvlLbl val="0"/>
      </c:catAx>
      <c:valAx>
        <c:axId val="115262208"/>
        <c:scaling>
          <c:orientation val="minMax"/>
          <c:max val="17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260416"/>
        <c:crosses val="max"/>
        <c:crossBetween val="between"/>
        <c:majorUnit val="2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11" r="0.75000000000000011" t="0.98425196899999956"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4'!$H$7</c:f>
              <c:strCache>
                <c:ptCount val="1"/>
                <c:pt idx="0">
                  <c:v>2019</c:v>
                </c:pt>
              </c:strCache>
            </c:strRef>
          </c:tx>
          <c:spPr>
            <a:solidFill>
              <a:schemeClr val="accent1"/>
            </a:solidFill>
            <a:ln>
              <a:noFill/>
            </a:ln>
            <a:effectLst/>
          </c:spPr>
          <c:invertIfNegative val="0"/>
          <c:cat>
            <c:strRef>
              <c:extLst>
                <c:ext xmlns:c15="http://schemas.microsoft.com/office/drawing/2012/chart" uri="{02D57815-91ED-43cb-92C2-25804820EDAC}">
                  <c15:fullRef>
                    <c15:sqref>'Figure 4'!$G$8:$G$11</c15:sqref>
                  </c15:fullRef>
                </c:ext>
              </c:extLst>
              <c:f>'Figure 4'!$G$8:$G$10</c:f>
              <c:strCache>
                <c:ptCount val="3"/>
                <c:pt idx="0">
                  <c:v>Cantines, internats et transports</c:v>
                </c:pt>
                <c:pt idx="1">
                  <c:v>Bourses d'études et ARS</c:v>
                </c:pt>
                <c:pt idx="2">
                  <c:v>Achats de biens et services 1</c:v>
                </c:pt>
              </c:strCache>
            </c:strRef>
          </c:cat>
          <c:val>
            <c:numRef>
              <c:extLst>
                <c:ext xmlns:c15="http://schemas.microsoft.com/office/drawing/2012/chart" uri="{02D57815-91ED-43cb-92C2-25804820EDAC}">
                  <c15:fullRef>
                    <c15:sqref>'Figure 4'!$H$8:$H$11</c15:sqref>
                  </c15:fullRef>
                </c:ext>
              </c:extLst>
              <c:f>'Figure 4'!$H$8:$H$10</c:f>
              <c:numCache>
                <c:formatCode>#,##0</c:formatCode>
                <c:ptCount val="3"/>
                <c:pt idx="0">
                  <c:v>14216.209618374682</c:v>
                </c:pt>
                <c:pt idx="1">
                  <c:v>5593.3532241567518</c:v>
                </c:pt>
                <c:pt idx="2">
                  <c:v>3841.6927927663087</c:v>
                </c:pt>
              </c:numCache>
            </c:numRef>
          </c:val>
          <c:extLst>
            <c:ext xmlns:c16="http://schemas.microsoft.com/office/drawing/2014/chart" uri="{C3380CC4-5D6E-409C-BE32-E72D297353CC}">
              <c16:uniqueId val="{00000000-0CFA-4E7A-9D0E-AFAB2350628D}"/>
            </c:ext>
          </c:extLst>
        </c:ser>
        <c:ser>
          <c:idx val="1"/>
          <c:order val="1"/>
          <c:tx>
            <c:strRef>
              <c:f>'Figure 4'!$I$7</c:f>
              <c:strCache>
                <c:ptCount val="1"/>
                <c:pt idx="0">
                  <c:v>2020</c:v>
                </c:pt>
              </c:strCache>
            </c:strRef>
          </c:tx>
          <c:spPr>
            <a:solidFill>
              <a:schemeClr val="accent2"/>
            </a:solidFill>
            <a:ln>
              <a:noFill/>
            </a:ln>
            <a:effectLst/>
          </c:spPr>
          <c:invertIfNegative val="0"/>
          <c:cat>
            <c:strRef>
              <c:extLst>
                <c:ext xmlns:c15="http://schemas.microsoft.com/office/drawing/2012/chart" uri="{02D57815-91ED-43cb-92C2-25804820EDAC}">
                  <c15:fullRef>
                    <c15:sqref>'Figure 4'!$G$8:$G$11</c15:sqref>
                  </c15:fullRef>
                </c:ext>
              </c:extLst>
              <c:f>'Figure 4'!$G$8:$G$10</c:f>
              <c:strCache>
                <c:ptCount val="3"/>
                <c:pt idx="0">
                  <c:v>Cantines, internats et transports</c:v>
                </c:pt>
                <c:pt idx="1">
                  <c:v>Bourses d'études et ARS</c:v>
                </c:pt>
                <c:pt idx="2">
                  <c:v>Achats de biens et services 1</c:v>
                </c:pt>
              </c:strCache>
            </c:strRef>
          </c:cat>
          <c:val>
            <c:numRef>
              <c:extLst>
                <c:ext xmlns:c15="http://schemas.microsoft.com/office/drawing/2012/chart" uri="{02D57815-91ED-43cb-92C2-25804820EDAC}">
                  <c15:fullRef>
                    <c15:sqref>'Figure 4'!$I$8:$I$11</c15:sqref>
                  </c15:fullRef>
                </c:ext>
              </c:extLst>
              <c:f>'Figure 4'!$I$8:$I$10</c:f>
              <c:numCache>
                <c:formatCode>#,##0</c:formatCode>
                <c:ptCount val="3"/>
                <c:pt idx="0">
                  <c:v>12900.721969783555</c:v>
                </c:pt>
                <c:pt idx="1">
                  <c:v>6373.6626498108872</c:v>
                </c:pt>
                <c:pt idx="2">
                  <c:v>4073.6401251512184</c:v>
                </c:pt>
              </c:numCache>
            </c:numRef>
          </c:val>
          <c:extLst>
            <c:ext xmlns:c16="http://schemas.microsoft.com/office/drawing/2014/chart" uri="{C3380CC4-5D6E-409C-BE32-E72D297353CC}">
              <c16:uniqueId val="{00000001-0CFA-4E7A-9D0E-AFAB2350628D}"/>
            </c:ext>
          </c:extLst>
        </c:ser>
        <c:ser>
          <c:idx val="2"/>
          <c:order val="2"/>
          <c:tx>
            <c:strRef>
              <c:f>'Figure 4'!$J$7</c:f>
              <c:strCache>
                <c:ptCount val="1"/>
                <c:pt idx="0">
                  <c:v>2021p</c:v>
                </c:pt>
              </c:strCache>
            </c:strRef>
          </c:tx>
          <c:spPr>
            <a:solidFill>
              <a:schemeClr val="accent3"/>
            </a:solidFill>
            <a:ln>
              <a:noFill/>
            </a:ln>
            <a:effectLst/>
          </c:spPr>
          <c:invertIfNegative val="0"/>
          <c:cat>
            <c:strRef>
              <c:extLst>
                <c:ext xmlns:c15="http://schemas.microsoft.com/office/drawing/2012/chart" uri="{02D57815-91ED-43cb-92C2-25804820EDAC}">
                  <c15:fullRef>
                    <c15:sqref>'Figure 4'!$G$8:$G$11</c15:sqref>
                  </c15:fullRef>
                </c:ext>
              </c:extLst>
              <c:f>'Figure 4'!$G$8:$G$10</c:f>
              <c:strCache>
                <c:ptCount val="3"/>
                <c:pt idx="0">
                  <c:v>Cantines, internats et transports</c:v>
                </c:pt>
                <c:pt idx="1">
                  <c:v>Bourses d'études et ARS</c:v>
                </c:pt>
                <c:pt idx="2">
                  <c:v>Achats de biens et services 1</c:v>
                </c:pt>
              </c:strCache>
            </c:strRef>
          </c:cat>
          <c:val>
            <c:numRef>
              <c:extLst>
                <c:ext xmlns:c15="http://schemas.microsoft.com/office/drawing/2012/chart" uri="{02D57815-91ED-43cb-92C2-25804820EDAC}">
                  <c15:fullRef>
                    <c15:sqref>'Figure 4'!$J$8:$J$11</c15:sqref>
                  </c15:fullRef>
                </c:ext>
              </c:extLst>
              <c:f>'Figure 4'!$J$8:$J$10</c:f>
              <c:numCache>
                <c:formatCode>#,##0</c:formatCode>
                <c:ptCount val="3"/>
                <c:pt idx="0">
                  <c:v>14575.643638629954</c:v>
                </c:pt>
                <c:pt idx="1">
                  <c:v>5939.3056166993192</c:v>
                </c:pt>
                <c:pt idx="2">
                  <c:v>4214.3699384580277</c:v>
                </c:pt>
              </c:numCache>
            </c:numRef>
          </c:val>
          <c:extLst>
            <c:ext xmlns:c16="http://schemas.microsoft.com/office/drawing/2014/chart" uri="{C3380CC4-5D6E-409C-BE32-E72D297353CC}">
              <c16:uniqueId val="{00000002-0CFA-4E7A-9D0E-AFAB2350628D}"/>
            </c:ext>
          </c:extLst>
        </c:ser>
        <c:dLbls>
          <c:showLegendKey val="0"/>
          <c:showVal val="0"/>
          <c:showCatName val="0"/>
          <c:showSerName val="0"/>
          <c:showPercent val="0"/>
          <c:showBubbleSize val="0"/>
        </c:dLbls>
        <c:gapWidth val="219"/>
        <c:overlap val="-27"/>
        <c:axId val="728279352"/>
        <c:axId val="728279680"/>
      </c:barChart>
      <c:catAx>
        <c:axId val="728279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8279680"/>
        <c:crosses val="autoZero"/>
        <c:auto val="1"/>
        <c:lblAlgn val="ctr"/>
        <c:lblOffset val="100"/>
        <c:noMultiLvlLbl val="0"/>
      </c:catAx>
      <c:valAx>
        <c:axId val="728279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8279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extLst>
              <c:ext xmlns:c16="http://schemas.microsoft.com/office/drawing/2014/chart" uri="{C3380CC4-5D6E-409C-BE32-E72D297353CC}">
                <c16:uniqueId val="{00000000-175F-499A-A897-DB018B57CEC1}"/>
              </c:ext>
            </c:extLst>
          </c:dPt>
          <c:dPt>
            <c:idx val="1"/>
            <c:bubble3D val="0"/>
            <c:extLst>
              <c:ext xmlns:c16="http://schemas.microsoft.com/office/drawing/2014/chart" uri="{C3380CC4-5D6E-409C-BE32-E72D297353CC}">
                <c16:uniqueId val="{00000001-175F-499A-A897-DB018B57CEC1}"/>
              </c:ext>
            </c:extLst>
          </c:dPt>
          <c:dPt>
            <c:idx val="2"/>
            <c:bubble3D val="0"/>
            <c:extLst>
              <c:ext xmlns:c16="http://schemas.microsoft.com/office/drawing/2014/chart" uri="{C3380CC4-5D6E-409C-BE32-E72D297353CC}">
                <c16:uniqueId val="{00000002-175F-499A-A897-DB018B57CEC1}"/>
              </c:ext>
            </c:extLst>
          </c:dPt>
          <c:dPt>
            <c:idx val="3"/>
            <c:bubble3D val="0"/>
            <c:extLst>
              <c:ext xmlns:c16="http://schemas.microsoft.com/office/drawing/2014/chart" uri="{C3380CC4-5D6E-409C-BE32-E72D297353CC}">
                <c16:uniqueId val="{00000003-175F-499A-A897-DB018B57CEC1}"/>
              </c:ext>
            </c:extLst>
          </c:dPt>
          <c:dLbls>
            <c:numFmt formatCode="0.0&quot; &quot;%" sourceLinked="0"/>
            <c:spPr>
              <a:noFill/>
              <a:ln>
                <a:noFill/>
              </a:ln>
              <a:effectLst/>
            </c:spPr>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'Figure 5'!$A$31:$A$34</c:f>
              <c:strCache>
                <c:ptCount val="4"/>
                <c:pt idx="0">
                  <c:v>Premier degré</c:v>
                </c:pt>
                <c:pt idx="1">
                  <c:v>Second degré</c:v>
                </c:pt>
                <c:pt idx="2">
                  <c:v>Supérieur</c:v>
                </c:pt>
                <c:pt idx="3">
                  <c:v>Extrascolaire</c:v>
                </c:pt>
              </c:strCache>
            </c:strRef>
          </c:cat>
          <c:val>
            <c:numRef>
              <c:f>'Figure 5'!$C$31:$C$34</c:f>
              <c:numCache>
                <c:formatCode>0.0%</c:formatCode>
                <c:ptCount val="4"/>
                <c:pt idx="0">
                  <c:v>0.29400307259767799</c:v>
                </c:pt>
                <c:pt idx="1">
                  <c:v>0.38218606773883956</c:v>
                </c:pt>
                <c:pt idx="2">
                  <c:v>0.21522988984630043</c:v>
                </c:pt>
                <c:pt idx="3">
                  <c:v>0.10858096981718202</c:v>
                </c:pt>
              </c:numCache>
            </c:numRef>
          </c:val>
          <c:extLst>
            <c:ext xmlns:c16="http://schemas.microsoft.com/office/drawing/2014/chart" uri="{C3380CC4-5D6E-409C-BE32-E72D297353CC}">
              <c16:uniqueId val="{00000004-175F-499A-A897-DB018B57CEC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tx>
            <c:strRef>
              <c:f>'Figure 6'!$B$33</c:f>
              <c:strCache>
                <c:ptCount val="1"/>
                <c:pt idx="0">
                  <c:v>Dépense moyenne par élève</c:v>
                </c:pt>
              </c:strCache>
            </c:strRef>
          </c:tx>
          <c:spPr>
            <a:ln w="38100">
              <a:solidFill>
                <a:srgbClr val="FF0000"/>
              </a:solidFill>
              <a:prstDash val="solid"/>
            </a:ln>
          </c:spPr>
          <c:marker>
            <c:symbol val="none"/>
          </c:marker>
          <c:cat>
            <c:strRef>
              <c:f>'Figure 6'!$A$34:$A$75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6'!$B$34:$B$75</c:f>
              <c:numCache>
                <c:formatCode>#\ ##0"   "</c:formatCode>
                <c:ptCount val="42"/>
                <c:pt idx="0">
                  <c:v>5050</c:v>
                </c:pt>
                <c:pt idx="1">
                  <c:v>5240</c:v>
                </c:pt>
                <c:pt idx="2">
                  <c:v>5510</c:v>
                </c:pt>
                <c:pt idx="3">
                  <c:v>5560</c:v>
                </c:pt>
                <c:pt idx="4">
                  <c:v>5670</c:v>
                </c:pt>
                <c:pt idx="5">
                  <c:v>5750</c:v>
                </c:pt>
                <c:pt idx="6">
                  <c:v>5710</c:v>
                </c:pt>
                <c:pt idx="7">
                  <c:v>5770</c:v>
                </c:pt>
                <c:pt idx="8">
                  <c:v>5910</c:v>
                </c:pt>
                <c:pt idx="9">
                  <c:v>6080</c:v>
                </c:pt>
                <c:pt idx="10">
                  <c:v>6310</c:v>
                </c:pt>
                <c:pt idx="11">
                  <c:v>6560</c:v>
                </c:pt>
                <c:pt idx="12">
                  <c:v>6890</c:v>
                </c:pt>
                <c:pt idx="13">
                  <c:v>7110</c:v>
                </c:pt>
                <c:pt idx="14">
                  <c:v>7270</c:v>
                </c:pt>
                <c:pt idx="15">
                  <c:v>7450</c:v>
                </c:pt>
                <c:pt idx="16">
                  <c:v>7580</c:v>
                </c:pt>
                <c:pt idx="17">
                  <c:v>7750</c:v>
                </c:pt>
                <c:pt idx="18">
                  <c:v>7970</c:v>
                </c:pt>
                <c:pt idx="19">
                  <c:v>8250</c:v>
                </c:pt>
                <c:pt idx="20">
                  <c:v>8390</c:v>
                </c:pt>
                <c:pt idx="21">
                  <c:v>8450</c:v>
                </c:pt>
                <c:pt idx="22">
                  <c:v>8510</c:v>
                </c:pt>
                <c:pt idx="23">
                  <c:v>8590</c:v>
                </c:pt>
                <c:pt idx="24">
                  <c:v>8620</c:v>
                </c:pt>
                <c:pt idx="25">
                  <c:v>8590</c:v>
                </c:pt>
                <c:pt idx="26">
                  <c:v>8670</c:v>
                </c:pt>
                <c:pt idx="27">
                  <c:v>8710</c:v>
                </c:pt>
                <c:pt idx="28">
                  <c:v>8800</c:v>
                </c:pt>
                <c:pt idx="29">
                  <c:v>9060</c:v>
                </c:pt>
                <c:pt idx="30">
                  <c:v>9090</c:v>
                </c:pt>
                <c:pt idx="31">
                  <c:v>9010</c:v>
                </c:pt>
                <c:pt idx="32">
                  <c:v>8960</c:v>
                </c:pt>
                <c:pt idx="33">
                  <c:v>9070</c:v>
                </c:pt>
                <c:pt idx="34">
                  <c:v>9120</c:v>
                </c:pt>
                <c:pt idx="35">
                  <c:v>9050</c:v>
                </c:pt>
                <c:pt idx="36">
                  <c:v>9050</c:v>
                </c:pt>
                <c:pt idx="37">
                  <c:v>9230</c:v>
                </c:pt>
                <c:pt idx="38">
                  <c:v>9270</c:v>
                </c:pt>
                <c:pt idx="39">
                  <c:v>9350</c:v>
                </c:pt>
                <c:pt idx="40">
                  <c:v>9100</c:v>
                </c:pt>
                <c:pt idx="41">
                  <c:v>9360</c:v>
                </c:pt>
              </c:numCache>
            </c:numRef>
          </c:val>
          <c:smooth val="0"/>
          <c:extLst>
            <c:ext xmlns:c16="http://schemas.microsoft.com/office/drawing/2014/chart" uri="{C3380CC4-5D6E-409C-BE32-E72D297353CC}">
              <c16:uniqueId val="{00000000-D4F4-4F54-AA02-D05B0067BACF}"/>
            </c:ext>
          </c:extLst>
        </c:ser>
        <c:ser>
          <c:idx val="1"/>
          <c:order val="1"/>
          <c:tx>
            <c:strRef>
              <c:f>'Figure 6'!$C$33</c:f>
              <c:strCache>
                <c:ptCount val="1"/>
                <c:pt idx="0">
                  <c:v>Dépense moyenne pour un élève du 1er degré</c:v>
                </c:pt>
              </c:strCache>
            </c:strRef>
          </c:tx>
          <c:spPr>
            <a:ln w="28575">
              <a:solidFill>
                <a:srgbClr val="0070C0"/>
              </a:solidFill>
              <a:prstDash val="solid"/>
            </a:ln>
          </c:spPr>
          <c:marker>
            <c:symbol val="square"/>
            <c:size val="5"/>
            <c:spPr>
              <a:noFill/>
              <a:ln w="9525">
                <a:noFill/>
              </a:ln>
            </c:spPr>
          </c:marker>
          <c:cat>
            <c:strRef>
              <c:f>'Figure 6'!$A$34:$A$75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6'!$C$34:$C$75</c:f>
              <c:numCache>
                <c:formatCode>#\ ##0"   "</c:formatCode>
                <c:ptCount val="42"/>
                <c:pt idx="0">
                  <c:v>3480</c:v>
                </c:pt>
                <c:pt idx="1">
                  <c:v>3660</c:v>
                </c:pt>
                <c:pt idx="2">
                  <c:v>3870</c:v>
                </c:pt>
                <c:pt idx="3">
                  <c:v>3920</c:v>
                </c:pt>
                <c:pt idx="4">
                  <c:v>4070</c:v>
                </c:pt>
                <c:pt idx="5">
                  <c:v>4130</c:v>
                </c:pt>
                <c:pt idx="6">
                  <c:v>4010</c:v>
                </c:pt>
                <c:pt idx="7">
                  <c:v>4080</c:v>
                </c:pt>
                <c:pt idx="8">
                  <c:v>4180</c:v>
                </c:pt>
                <c:pt idx="9">
                  <c:v>4280</c:v>
                </c:pt>
                <c:pt idx="10">
                  <c:v>4350</c:v>
                </c:pt>
                <c:pt idx="11">
                  <c:v>4510</c:v>
                </c:pt>
                <c:pt idx="12">
                  <c:v>4690</c:v>
                </c:pt>
                <c:pt idx="13">
                  <c:v>4870</c:v>
                </c:pt>
                <c:pt idx="14">
                  <c:v>5030</c:v>
                </c:pt>
                <c:pt idx="15">
                  <c:v>5180</c:v>
                </c:pt>
                <c:pt idx="16">
                  <c:v>5280</c:v>
                </c:pt>
                <c:pt idx="17">
                  <c:v>5430</c:v>
                </c:pt>
                <c:pt idx="18">
                  <c:v>5640</c:v>
                </c:pt>
                <c:pt idx="19">
                  <c:v>5870</c:v>
                </c:pt>
                <c:pt idx="20">
                  <c:v>5980</c:v>
                </c:pt>
                <c:pt idx="21">
                  <c:v>6000</c:v>
                </c:pt>
                <c:pt idx="22">
                  <c:v>5960</c:v>
                </c:pt>
                <c:pt idx="23">
                  <c:v>6150</c:v>
                </c:pt>
                <c:pt idx="24">
                  <c:v>6200</c:v>
                </c:pt>
                <c:pt idx="25">
                  <c:v>6140</c:v>
                </c:pt>
                <c:pt idx="26">
                  <c:v>6160</c:v>
                </c:pt>
                <c:pt idx="27">
                  <c:v>6140</c:v>
                </c:pt>
                <c:pt idx="28">
                  <c:v>6060</c:v>
                </c:pt>
                <c:pt idx="29">
                  <c:v>6270</c:v>
                </c:pt>
                <c:pt idx="30">
                  <c:v>6320</c:v>
                </c:pt>
                <c:pt idx="31">
                  <c:v>6340</c:v>
                </c:pt>
                <c:pt idx="32">
                  <c:v>6430</c:v>
                </c:pt>
                <c:pt idx="33">
                  <c:v>6640</c:v>
                </c:pt>
                <c:pt idx="34">
                  <c:v>6680</c:v>
                </c:pt>
                <c:pt idx="35">
                  <c:v>6700</c:v>
                </c:pt>
                <c:pt idx="36">
                  <c:v>6730</c:v>
                </c:pt>
                <c:pt idx="37">
                  <c:v>7050</c:v>
                </c:pt>
                <c:pt idx="38">
                  <c:v>7160</c:v>
                </c:pt>
                <c:pt idx="39">
                  <c:v>7310</c:v>
                </c:pt>
                <c:pt idx="40">
                  <c:v>7130</c:v>
                </c:pt>
                <c:pt idx="41">
                  <c:v>7440</c:v>
                </c:pt>
              </c:numCache>
            </c:numRef>
          </c:val>
          <c:smooth val="0"/>
          <c:extLst>
            <c:ext xmlns:c16="http://schemas.microsoft.com/office/drawing/2014/chart" uri="{C3380CC4-5D6E-409C-BE32-E72D297353CC}">
              <c16:uniqueId val="{00000001-D4F4-4F54-AA02-D05B0067BACF}"/>
            </c:ext>
          </c:extLst>
        </c:ser>
        <c:ser>
          <c:idx val="2"/>
          <c:order val="2"/>
          <c:tx>
            <c:strRef>
              <c:f>'Figure 6'!$D$33</c:f>
              <c:strCache>
                <c:ptCount val="1"/>
                <c:pt idx="0">
                  <c:v>Dépense moyenne pour un élève du 2d degré</c:v>
                </c:pt>
              </c:strCache>
            </c:strRef>
          </c:tx>
          <c:spPr>
            <a:ln w="28575">
              <a:solidFill>
                <a:srgbClr val="FFC000"/>
              </a:solidFill>
              <a:prstDash val="solid"/>
            </a:ln>
          </c:spPr>
          <c:marker>
            <c:symbol val="triangle"/>
            <c:size val="5"/>
            <c:spPr>
              <a:noFill/>
              <a:ln w="9525">
                <a:noFill/>
              </a:ln>
            </c:spPr>
          </c:marker>
          <c:cat>
            <c:strRef>
              <c:f>'Figure 6'!$A$34:$A$75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6'!$D$34:$D$75</c:f>
              <c:numCache>
                <c:formatCode>#\ ##0"   "</c:formatCode>
                <c:ptCount val="42"/>
                <c:pt idx="0">
                  <c:v>6310</c:v>
                </c:pt>
                <c:pt idx="1">
                  <c:v>6480</c:v>
                </c:pt>
                <c:pt idx="2">
                  <c:v>6780</c:v>
                </c:pt>
                <c:pt idx="3">
                  <c:v>6770</c:v>
                </c:pt>
                <c:pt idx="4">
                  <c:v>6770</c:v>
                </c:pt>
                <c:pt idx="5">
                  <c:v>6750</c:v>
                </c:pt>
                <c:pt idx="6">
                  <c:v>6740</c:v>
                </c:pt>
                <c:pt idx="7">
                  <c:v>6780</c:v>
                </c:pt>
                <c:pt idx="8">
                  <c:v>6970</c:v>
                </c:pt>
                <c:pt idx="9">
                  <c:v>7230</c:v>
                </c:pt>
                <c:pt idx="10">
                  <c:v>7580</c:v>
                </c:pt>
                <c:pt idx="11">
                  <c:v>7860</c:v>
                </c:pt>
                <c:pt idx="12">
                  <c:v>8310</c:v>
                </c:pt>
                <c:pt idx="13">
                  <c:v>8550</c:v>
                </c:pt>
                <c:pt idx="14">
                  <c:v>8700</c:v>
                </c:pt>
                <c:pt idx="15">
                  <c:v>8930</c:v>
                </c:pt>
                <c:pt idx="16">
                  <c:v>9060</c:v>
                </c:pt>
                <c:pt idx="17">
                  <c:v>9260</c:v>
                </c:pt>
                <c:pt idx="18">
                  <c:v>9460</c:v>
                </c:pt>
                <c:pt idx="19">
                  <c:v>9770</c:v>
                </c:pt>
                <c:pt idx="20">
                  <c:v>9950</c:v>
                </c:pt>
                <c:pt idx="21">
                  <c:v>10050</c:v>
                </c:pt>
                <c:pt idx="22">
                  <c:v>10160</c:v>
                </c:pt>
                <c:pt idx="23">
                  <c:v>10180</c:v>
                </c:pt>
                <c:pt idx="24">
                  <c:v>10190</c:v>
                </c:pt>
                <c:pt idx="25">
                  <c:v>10190</c:v>
                </c:pt>
                <c:pt idx="26">
                  <c:v>10350</c:v>
                </c:pt>
                <c:pt idx="27">
                  <c:v>10320</c:v>
                </c:pt>
                <c:pt idx="28">
                  <c:v>10480</c:v>
                </c:pt>
                <c:pt idx="29">
                  <c:v>10750</c:v>
                </c:pt>
                <c:pt idx="30">
                  <c:v>10790</c:v>
                </c:pt>
                <c:pt idx="31">
                  <c:v>10530</c:v>
                </c:pt>
                <c:pt idx="32">
                  <c:v>10380</c:v>
                </c:pt>
                <c:pt idx="33">
                  <c:v>10360</c:v>
                </c:pt>
                <c:pt idx="34">
                  <c:v>10410</c:v>
                </c:pt>
                <c:pt idx="35">
                  <c:v>10350</c:v>
                </c:pt>
                <c:pt idx="36">
                  <c:v>10360</c:v>
                </c:pt>
                <c:pt idx="37">
                  <c:v>10470</c:v>
                </c:pt>
                <c:pt idx="38">
                  <c:v>10420</c:v>
                </c:pt>
                <c:pt idx="39">
                  <c:v>10420</c:v>
                </c:pt>
                <c:pt idx="40">
                  <c:v>10050</c:v>
                </c:pt>
                <c:pt idx="41">
                  <c:v>10380</c:v>
                </c:pt>
              </c:numCache>
            </c:numRef>
          </c:val>
          <c:smooth val="0"/>
          <c:extLst>
            <c:ext xmlns:c16="http://schemas.microsoft.com/office/drawing/2014/chart" uri="{C3380CC4-5D6E-409C-BE32-E72D297353CC}">
              <c16:uniqueId val="{00000002-D4F4-4F54-AA02-D05B0067BACF}"/>
            </c:ext>
          </c:extLst>
        </c:ser>
        <c:ser>
          <c:idx val="3"/>
          <c:order val="3"/>
          <c:tx>
            <c:strRef>
              <c:f>'Figure 6'!$E$33</c:f>
              <c:strCache>
                <c:ptCount val="1"/>
                <c:pt idx="0">
                  <c:v>Dépense moyenne pour un élève du supérieur</c:v>
                </c:pt>
              </c:strCache>
            </c:strRef>
          </c:tx>
          <c:spPr>
            <a:ln w="28575">
              <a:solidFill>
                <a:schemeClr val="accent3"/>
              </a:solidFill>
              <a:prstDash val="solid"/>
            </a:ln>
          </c:spPr>
          <c:marker>
            <c:symbol val="x"/>
            <c:size val="5"/>
            <c:spPr>
              <a:noFill/>
              <a:ln w="9525">
                <a:noFill/>
              </a:ln>
            </c:spPr>
          </c:marker>
          <c:cat>
            <c:strRef>
              <c:f>'Figure 6'!$A$34:$A$75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6'!$E$34:$E$75</c:f>
              <c:numCache>
                <c:formatCode>#\ ##0"   "</c:formatCode>
                <c:ptCount val="42"/>
                <c:pt idx="0">
                  <c:v>8990</c:v>
                </c:pt>
                <c:pt idx="1">
                  <c:v>9030</c:v>
                </c:pt>
                <c:pt idx="2">
                  <c:v>9250</c:v>
                </c:pt>
                <c:pt idx="3">
                  <c:v>9190</c:v>
                </c:pt>
                <c:pt idx="4">
                  <c:v>9260</c:v>
                </c:pt>
                <c:pt idx="5">
                  <c:v>9620</c:v>
                </c:pt>
                <c:pt idx="6">
                  <c:v>9610</c:v>
                </c:pt>
                <c:pt idx="7">
                  <c:v>9650</c:v>
                </c:pt>
                <c:pt idx="8">
                  <c:v>9700</c:v>
                </c:pt>
                <c:pt idx="9">
                  <c:v>9550</c:v>
                </c:pt>
                <c:pt idx="10">
                  <c:v>9910</c:v>
                </c:pt>
                <c:pt idx="11">
                  <c:v>10060</c:v>
                </c:pt>
                <c:pt idx="12">
                  <c:v>10150</c:v>
                </c:pt>
                <c:pt idx="13">
                  <c:v>10170</c:v>
                </c:pt>
                <c:pt idx="14">
                  <c:v>10080</c:v>
                </c:pt>
                <c:pt idx="15">
                  <c:v>10230</c:v>
                </c:pt>
                <c:pt idx="16">
                  <c:v>10380</c:v>
                </c:pt>
                <c:pt idx="17">
                  <c:v>10640</c:v>
                </c:pt>
                <c:pt idx="18">
                  <c:v>10930</c:v>
                </c:pt>
                <c:pt idx="19">
                  <c:v>11290</c:v>
                </c:pt>
                <c:pt idx="20">
                  <c:v>11440</c:v>
                </c:pt>
                <c:pt idx="21">
                  <c:v>11470</c:v>
                </c:pt>
                <c:pt idx="22">
                  <c:v>11690</c:v>
                </c:pt>
                <c:pt idx="23">
                  <c:v>11600</c:v>
                </c:pt>
                <c:pt idx="24">
                  <c:v>11610</c:v>
                </c:pt>
                <c:pt idx="25">
                  <c:v>11650</c:v>
                </c:pt>
                <c:pt idx="26">
                  <c:v>11750</c:v>
                </c:pt>
                <c:pt idx="27">
                  <c:v>12220</c:v>
                </c:pt>
                <c:pt idx="28">
                  <c:v>12680</c:v>
                </c:pt>
                <c:pt idx="29">
                  <c:v>13050</c:v>
                </c:pt>
                <c:pt idx="30">
                  <c:v>12970</c:v>
                </c:pt>
                <c:pt idx="31">
                  <c:v>12980</c:v>
                </c:pt>
                <c:pt idx="32">
                  <c:v>12700</c:v>
                </c:pt>
                <c:pt idx="33">
                  <c:v>12800</c:v>
                </c:pt>
                <c:pt idx="34">
                  <c:v>12800</c:v>
                </c:pt>
                <c:pt idx="35">
                  <c:v>12480</c:v>
                </c:pt>
                <c:pt idx="36">
                  <c:v>12350</c:v>
                </c:pt>
                <c:pt idx="37">
                  <c:v>12220</c:v>
                </c:pt>
                <c:pt idx="38">
                  <c:v>12180</c:v>
                </c:pt>
                <c:pt idx="39">
                  <c:v>12180</c:v>
                </c:pt>
                <c:pt idx="40">
                  <c:v>11860</c:v>
                </c:pt>
                <c:pt idx="41">
                  <c:v>11630</c:v>
                </c:pt>
              </c:numCache>
            </c:numRef>
          </c:val>
          <c:smooth val="0"/>
          <c:extLst>
            <c:ext xmlns:c16="http://schemas.microsoft.com/office/drawing/2014/chart" uri="{C3380CC4-5D6E-409C-BE32-E72D297353CC}">
              <c16:uniqueId val="{00000003-D4F4-4F54-AA02-D05B0067BACF}"/>
            </c:ext>
          </c:extLst>
        </c:ser>
        <c:dLbls>
          <c:showLegendKey val="0"/>
          <c:showVal val="0"/>
          <c:showCatName val="0"/>
          <c:showSerName val="0"/>
          <c:showPercent val="0"/>
          <c:showBubbleSize val="0"/>
        </c:dLbls>
        <c:smooth val="0"/>
        <c:axId val="38830080"/>
        <c:axId val="38832768"/>
      </c:lineChart>
      <c:catAx>
        <c:axId val="3883008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2021</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38832768"/>
        <c:crosses val="autoZero"/>
        <c:auto val="0"/>
        <c:lblAlgn val="ctr"/>
        <c:lblOffset val="100"/>
        <c:tickLblSkip val="5"/>
        <c:tickMarkSkip val="1"/>
        <c:noMultiLvlLbl val="0"/>
      </c:catAx>
      <c:valAx>
        <c:axId val="38832768"/>
        <c:scaling>
          <c:orientation val="minMax"/>
          <c:max val="14000"/>
          <c:min val="2000"/>
        </c:scaling>
        <c:delete val="0"/>
        <c:axPos val="l"/>
        <c:majorGridlines>
          <c:spPr>
            <a:ln w="3175">
              <a:solidFill>
                <a:srgbClr val="969696"/>
              </a:solidFill>
              <a:prstDash val="dash"/>
            </a:ln>
          </c:spPr>
        </c:majorGridlines>
        <c:numFmt formatCode="#\ ##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830080"/>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493251111086147E-2"/>
          <c:y val="1.3062807938481373E-2"/>
          <c:w val="0.90922463648723439"/>
          <c:h val="0.86126666666666662"/>
        </c:manualLayout>
      </c:layout>
      <c:barChart>
        <c:barDir val="col"/>
        <c:grouping val="clustered"/>
        <c:varyColors val="0"/>
        <c:ser>
          <c:idx val="0"/>
          <c:order val="0"/>
          <c:invertIfNegative val="0"/>
          <c:dPt>
            <c:idx val="0"/>
            <c:invertIfNegative val="0"/>
            <c:bubble3D val="0"/>
            <c:spPr>
              <a:solidFill>
                <a:schemeClr val="tx2">
                  <a:lumMod val="20000"/>
                  <a:lumOff val="80000"/>
                </a:schemeClr>
              </a:solidFill>
            </c:spPr>
            <c:extLst>
              <c:ext xmlns:c16="http://schemas.microsoft.com/office/drawing/2014/chart" uri="{C3380CC4-5D6E-409C-BE32-E72D297353CC}">
                <c16:uniqueId val="{00000001-7756-4D11-9E67-FA7B3EA61AF9}"/>
              </c:ext>
            </c:extLst>
          </c:dPt>
          <c:dPt>
            <c:idx val="1"/>
            <c:invertIfNegative val="0"/>
            <c:bubble3D val="0"/>
            <c:spPr>
              <a:solidFill>
                <a:schemeClr val="tx2">
                  <a:lumMod val="40000"/>
                  <a:lumOff val="60000"/>
                </a:schemeClr>
              </a:solidFill>
            </c:spPr>
            <c:extLst>
              <c:ext xmlns:c16="http://schemas.microsoft.com/office/drawing/2014/chart" uri="{C3380CC4-5D6E-409C-BE32-E72D297353CC}">
                <c16:uniqueId val="{00000003-7756-4D11-9E67-FA7B3EA61AF9}"/>
              </c:ext>
            </c:extLst>
          </c:dPt>
          <c:dPt>
            <c:idx val="2"/>
            <c:invertIfNegative val="0"/>
            <c:bubble3D val="0"/>
            <c:spPr>
              <a:solidFill>
                <a:schemeClr val="bg1">
                  <a:lumMod val="85000"/>
                </a:schemeClr>
              </a:solidFill>
            </c:spPr>
            <c:extLst>
              <c:ext xmlns:c16="http://schemas.microsoft.com/office/drawing/2014/chart" uri="{C3380CC4-5D6E-409C-BE32-E72D297353CC}">
                <c16:uniqueId val="{00000005-7756-4D11-9E67-FA7B3EA61AF9}"/>
              </c:ext>
            </c:extLst>
          </c:dPt>
          <c:dPt>
            <c:idx val="3"/>
            <c:invertIfNegative val="0"/>
            <c:bubble3D val="0"/>
            <c:spPr>
              <a:solidFill>
                <a:schemeClr val="bg1">
                  <a:lumMod val="75000"/>
                </a:schemeClr>
              </a:solidFill>
            </c:spPr>
            <c:extLst>
              <c:ext xmlns:c16="http://schemas.microsoft.com/office/drawing/2014/chart" uri="{C3380CC4-5D6E-409C-BE32-E72D297353CC}">
                <c16:uniqueId val="{00000007-7756-4D11-9E67-FA7B3EA61AF9}"/>
              </c:ext>
            </c:extLst>
          </c:dPt>
          <c:dPt>
            <c:idx val="4"/>
            <c:invertIfNegative val="0"/>
            <c:bubble3D val="0"/>
            <c:spPr>
              <a:solidFill>
                <a:schemeClr val="bg1">
                  <a:lumMod val="65000"/>
                </a:schemeClr>
              </a:solidFill>
            </c:spPr>
            <c:extLst>
              <c:ext xmlns:c16="http://schemas.microsoft.com/office/drawing/2014/chart" uri="{C3380CC4-5D6E-409C-BE32-E72D297353CC}">
                <c16:uniqueId val="{00000009-7756-4D11-9E67-FA7B3EA61AF9}"/>
              </c:ext>
            </c:extLst>
          </c:dPt>
          <c:dPt>
            <c:idx val="5"/>
            <c:invertIfNegative val="0"/>
            <c:bubble3D val="0"/>
            <c:spPr>
              <a:solidFill>
                <a:schemeClr val="accent5">
                  <a:lumMod val="20000"/>
                  <a:lumOff val="80000"/>
                </a:schemeClr>
              </a:solidFill>
            </c:spPr>
            <c:extLst>
              <c:ext xmlns:c16="http://schemas.microsoft.com/office/drawing/2014/chart" uri="{C3380CC4-5D6E-409C-BE32-E72D297353CC}">
                <c16:uniqueId val="{0000000B-7756-4D11-9E67-FA7B3EA61AF9}"/>
              </c:ext>
            </c:extLst>
          </c:dPt>
          <c:dPt>
            <c:idx val="6"/>
            <c:invertIfNegative val="0"/>
            <c:bubble3D val="0"/>
            <c:spPr>
              <a:solidFill>
                <a:schemeClr val="accent5">
                  <a:lumMod val="40000"/>
                  <a:lumOff val="60000"/>
                </a:schemeClr>
              </a:solidFill>
            </c:spPr>
            <c:extLst>
              <c:ext xmlns:c16="http://schemas.microsoft.com/office/drawing/2014/chart" uri="{C3380CC4-5D6E-409C-BE32-E72D297353CC}">
                <c16:uniqueId val="{0000000D-7756-4D11-9E67-FA7B3EA61AF9}"/>
              </c:ext>
            </c:extLst>
          </c:dPt>
          <c:dPt>
            <c:idx val="7"/>
            <c:invertIfNegative val="0"/>
            <c:bubble3D val="0"/>
            <c:spPr>
              <a:solidFill>
                <a:schemeClr val="accent5">
                  <a:lumMod val="60000"/>
                  <a:lumOff val="40000"/>
                </a:schemeClr>
              </a:solidFill>
            </c:spPr>
            <c:extLst>
              <c:ext xmlns:c16="http://schemas.microsoft.com/office/drawing/2014/chart" uri="{C3380CC4-5D6E-409C-BE32-E72D297353CC}">
                <c16:uniqueId val="{0000000F-7756-4D11-9E67-FA7B3EA61AF9}"/>
              </c:ext>
            </c:extLst>
          </c:dPt>
          <c:dPt>
            <c:idx val="8"/>
            <c:invertIfNegative val="0"/>
            <c:bubble3D val="0"/>
            <c:spPr>
              <a:solidFill>
                <a:schemeClr val="accent1">
                  <a:lumMod val="60000"/>
                  <a:lumOff val="40000"/>
                </a:schemeClr>
              </a:solidFill>
            </c:spPr>
            <c:extLst>
              <c:ext xmlns:c16="http://schemas.microsoft.com/office/drawing/2014/chart" uri="{C3380CC4-5D6E-409C-BE32-E72D297353CC}">
                <c16:uniqueId val="{00000011-7756-4D11-9E67-FA7B3EA61AF9}"/>
              </c:ext>
            </c:extLst>
          </c:dPt>
          <c:dPt>
            <c:idx val="9"/>
            <c:invertIfNegative val="0"/>
            <c:bubble3D val="0"/>
            <c:spPr>
              <a:solidFill>
                <a:schemeClr val="accent1">
                  <a:lumMod val="75000"/>
                </a:schemeClr>
              </a:solidFill>
            </c:spPr>
            <c:extLst>
              <c:ext xmlns:c16="http://schemas.microsoft.com/office/drawing/2014/chart" uri="{C3380CC4-5D6E-409C-BE32-E72D297353CC}">
                <c16:uniqueId val="{00000013-7756-4D11-9E67-FA7B3EA61AF9}"/>
              </c:ext>
            </c:extLst>
          </c:dPt>
          <c:dPt>
            <c:idx val="10"/>
            <c:invertIfNegative val="0"/>
            <c:bubble3D val="0"/>
            <c:spPr>
              <a:solidFill>
                <a:schemeClr val="accent1">
                  <a:lumMod val="50000"/>
                </a:schemeClr>
              </a:solidFill>
            </c:spPr>
            <c:extLst>
              <c:ext xmlns:c16="http://schemas.microsoft.com/office/drawing/2014/chart" uri="{C3380CC4-5D6E-409C-BE32-E72D297353CC}">
                <c16:uniqueId val="{00000015-7756-4D11-9E67-FA7B3EA61AF9}"/>
              </c:ext>
            </c:extLst>
          </c:dPt>
          <c:dLbls>
            <c:dLbl>
              <c:idx val="0"/>
              <c:layout>
                <c:manualLayout>
                  <c:x val="0"/>
                  <c:y val="0.19909502262443438"/>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56-4D11-9E67-FA7B3EA61AF9}"/>
                </c:ext>
              </c:extLst>
            </c:dLbl>
            <c:dLbl>
              <c:idx val="1"/>
              <c:layout>
                <c:manualLayout>
                  <c:x val="0"/>
                  <c:y val="0.19547511312217181"/>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56-4D11-9E67-FA7B3EA61AF9}"/>
                </c:ext>
              </c:extLst>
            </c:dLbl>
            <c:dLbl>
              <c:idx val="2"/>
              <c:layout>
                <c:manualLayout>
                  <c:x val="-1.4760147601476014E-3"/>
                  <c:y val="0.19185520361990951"/>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756-4D11-9E67-FA7B3EA61AF9}"/>
                </c:ext>
              </c:extLst>
            </c:dLbl>
            <c:dLbl>
              <c:idx val="3"/>
              <c:layout>
                <c:manualLayout>
                  <c:x val="-5.4119916007524102E-17"/>
                  <c:y val="0.22081447963800899"/>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756-4D11-9E67-FA7B3EA61AF9}"/>
                </c:ext>
              </c:extLst>
            </c:dLbl>
            <c:dLbl>
              <c:idx val="4"/>
              <c:layout>
                <c:manualLayout>
                  <c:x val="-1.4760147601476014E-3"/>
                  <c:y val="0.2425339366515836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756-4D11-9E67-FA7B3EA61AF9}"/>
                </c:ext>
              </c:extLst>
            </c:dLbl>
            <c:dLbl>
              <c:idx val="5"/>
              <c:layout>
                <c:manualLayout>
                  <c:x val="2.9520295202950949E-3"/>
                  <c:y val="0.3692307692307692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756-4D11-9E67-FA7B3EA61AF9}"/>
                </c:ext>
              </c:extLst>
            </c:dLbl>
            <c:dLbl>
              <c:idx val="6"/>
              <c:layout>
                <c:manualLayout>
                  <c:x val="-1.4760147601476014E-3"/>
                  <c:y val="0.36199095022624428"/>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756-4D11-9E67-FA7B3EA61AF9}"/>
                </c:ext>
              </c:extLst>
            </c:dLbl>
            <c:dLbl>
              <c:idx val="7"/>
              <c:layout>
                <c:manualLayout>
                  <c:x val="2.9520295202952029E-3"/>
                  <c:y val="0.2497737556561086"/>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756-4D11-9E67-FA7B3EA61AF9}"/>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7'!$A$29:$A$36</c:f>
              <c:strCache>
                <c:ptCount val="8"/>
                <c:pt idx="0">
                  <c:v>Préélémentaire</c:v>
                </c:pt>
                <c:pt idx="1">
                  <c:v>Élémentaire</c:v>
                </c:pt>
                <c:pt idx="2">
                  <c:v>Formations en collège</c:v>
                </c:pt>
                <c:pt idx="3">
                  <c:v>Formations générales et technologiques en lycée</c:v>
                </c:pt>
                <c:pt idx="4">
                  <c:v>Formations professionnelles en lycée</c:v>
                </c:pt>
                <c:pt idx="5">
                  <c:v>STS</c:v>
                </c:pt>
                <c:pt idx="6">
                  <c:v>CPGE</c:v>
                </c:pt>
                <c:pt idx="7">
                  <c:v>Universités </c:v>
                </c:pt>
              </c:strCache>
            </c:strRef>
          </c:cat>
          <c:val>
            <c:numRef>
              <c:f>'Figure 7'!$B$29:$B$36</c:f>
              <c:numCache>
                <c:formatCode>#,##0</c:formatCode>
                <c:ptCount val="8"/>
                <c:pt idx="0">
                  <c:v>7580</c:v>
                </c:pt>
                <c:pt idx="1">
                  <c:v>7370</c:v>
                </c:pt>
                <c:pt idx="2">
                  <c:v>9150</c:v>
                </c:pt>
                <c:pt idx="3">
                  <c:v>11570</c:v>
                </c:pt>
                <c:pt idx="4">
                  <c:v>13220</c:v>
                </c:pt>
                <c:pt idx="5">
                  <c:v>14760</c:v>
                </c:pt>
                <c:pt idx="6">
                  <c:v>16370</c:v>
                </c:pt>
                <c:pt idx="7">
                  <c:v>10270</c:v>
                </c:pt>
              </c:numCache>
            </c:numRef>
          </c:val>
          <c:extLst>
            <c:ext xmlns:c16="http://schemas.microsoft.com/office/drawing/2014/chart" uri="{C3380CC4-5D6E-409C-BE32-E72D297353CC}">
              <c16:uniqueId val="{00000016-7756-4D11-9E67-FA7B3EA61AF9}"/>
            </c:ext>
          </c:extLst>
        </c:ser>
        <c:dLbls>
          <c:showLegendKey val="0"/>
          <c:showVal val="0"/>
          <c:showCatName val="0"/>
          <c:showSerName val="0"/>
          <c:showPercent val="0"/>
          <c:showBubbleSize val="0"/>
        </c:dLbls>
        <c:gapWidth val="30"/>
        <c:axId val="752706272"/>
        <c:axId val="1"/>
      </c:barChart>
      <c:lineChart>
        <c:grouping val="standard"/>
        <c:varyColors val="0"/>
        <c:ser>
          <c:idx val="1"/>
          <c:order val="1"/>
          <c:marker>
            <c:symbol val="none"/>
          </c:marker>
          <c:dPt>
            <c:idx val="2"/>
            <c:bubble3D val="0"/>
            <c:spPr>
              <a:ln>
                <a:noFill/>
              </a:ln>
            </c:spPr>
            <c:extLst>
              <c:ext xmlns:c16="http://schemas.microsoft.com/office/drawing/2014/chart" uri="{C3380CC4-5D6E-409C-BE32-E72D297353CC}">
                <c16:uniqueId val="{00000018-7756-4D11-9E67-FA7B3EA61AF9}"/>
              </c:ext>
            </c:extLst>
          </c:dPt>
          <c:dPt>
            <c:idx val="5"/>
            <c:bubble3D val="0"/>
            <c:spPr>
              <a:ln>
                <a:noFill/>
              </a:ln>
            </c:spPr>
            <c:extLst>
              <c:ext xmlns:c16="http://schemas.microsoft.com/office/drawing/2014/chart" uri="{C3380CC4-5D6E-409C-BE32-E72D297353CC}">
                <c16:uniqueId val="{0000001A-7756-4D11-9E67-FA7B3EA61AF9}"/>
              </c:ext>
            </c:extLst>
          </c:dPt>
          <c:val>
            <c:numRef>
              <c:f>'Figure 7'!$E$29:$E$36</c:f>
              <c:numCache>
                <c:formatCode>General</c:formatCode>
                <c:ptCount val="8"/>
                <c:pt idx="0" formatCode="#,##0">
                  <c:v>7440</c:v>
                </c:pt>
                <c:pt idx="1">
                  <c:v>7440</c:v>
                </c:pt>
                <c:pt idx="2" formatCode="#,##0">
                  <c:v>10380</c:v>
                </c:pt>
                <c:pt idx="3" formatCode="#,##0">
                  <c:v>10380</c:v>
                </c:pt>
                <c:pt idx="4" formatCode="#,##0">
                  <c:v>10380</c:v>
                </c:pt>
                <c:pt idx="5" formatCode="#,##0">
                  <c:v>11630</c:v>
                </c:pt>
                <c:pt idx="6" formatCode="#,##0">
                  <c:v>11630</c:v>
                </c:pt>
                <c:pt idx="7" formatCode="#,##0">
                  <c:v>11630</c:v>
                </c:pt>
              </c:numCache>
            </c:numRef>
          </c:val>
          <c:smooth val="0"/>
          <c:extLst>
            <c:ext xmlns:c16="http://schemas.microsoft.com/office/drawing/2014/chart" uri="{C3380CC4-5D6E-409C-BE32-E72D297353CC}">
              <c16:uniqueId val="{0000001B-7756-4D11-9E67-FA7B3EA61AF9}"/>
            </c:ext>
          </c:extLst>
        </c:ser>
        <c:dLbls>
          <c:showLegendKey val="0"/>
          <c:showVal val="0"/>
          <c:showCatName val="0"/>
          <c:showSerName val="0"/>
          <c:showPercent val="0"/>
          <c:showBubbleSize val="0"/>
        </c:dLbls>
        <c:marker val="1"/>
        <c:smooth val="0"/>
        <c:axId val="752706272"/>
        <c:axId val="1"/>
      </c:lineChart>
      <c:catAx>
        <c:axId val="7527062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5270627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543456</xdr:colOff>
      <xdr:row>82</xdr:row>
      <xdr:rowOff>104776</xdr:rowOff>
    </xdr:from>
    <xdr:to>
      <xdr:col>11</xdr:col>
      <xdr:colOff>85726</xdr:colOff>
      <xdr:row>99</xdr:row>
      <xdr:rowOff>152401</xdr:rowOff>
    </xdr:to>
    <xdr:grpSp>
      <xdr:nvGrpSpPr>
        <xdr:cNvPr id="2" name="Groupe 1"/>
        <xdr:cNvGrpSpPr/>
      </xdr:nvGrpSpPr>
      <xdr:grpSpPr>
        <a:xfrm>
          <a:off x="5115456" y="13401676"/>
          <a:ext cx="3352270" cy="2800350"/>
          <a:chOff x="4705880" y="16449675"/>
          <a:chExt cx="4647031" cy="4162425"/>
        </a:xfrm>
      </xdr:grpSpPr>
      <xdr:pic>
        <xdr:nvPicPr>
          <xdr:cNvPr id="3" name="Image 2"/>
          <xdr:cNvPicPr>
            <a:picLocks noChangeAspect="1"/>
          </xdr:cNvPicPr>
        </xdr:nvPicPr>
        <xdr:blipFill>
          <a:blip xmlns:r="http://schemas.openxmlformats.org/officeDocument/2006/relationships" r:embed="rId1" cstate="print"/>
          <a:stretch>
            <a:fillRect/>
          </a:stretch>
        </xdr:blipFill>
        <xdr:spPr>
          <a:xfrm>
            <a:off x="4705880" y="16449675"/>
            <a:ext cx="4647031" cy="4162425"/>
          </a:xfrm>
          <a:prstGeom prst="rect">
            <a:avLst/>
          </a:prstGeom>
        </xdr:spPr>
      </xdr:pic>
      <xdr:sp macro="" textlink="">
        <xdr:nvSpPr>
          <xdr:cNvPr id="4" name="Ellipse 3"/>
          <xdr:cNvSpPr/>
        </xdr:nvSpPr>
        <xdr:spPr>
          <a:xfrm>
            <a:off x="6038850" y="17068800"/>
            <a:ext cx="1419225"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Ellipse 4"/>
          <xdr:cNvSpPr/>
        </xdr:nvSpPr>
        <xdr:spPr>
          <a:xfrm>
            <a:off x="4714875" y="18049875"/>
            <a:ext cx="3352800" cy="533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xdr:row>
      <xdr:rowOff>114300</xdr:rowOff>
    </xdr:from>
    <xdr:to>
      <xdr:col>10</xdr:col>
      <xdr:colOff>685800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861290</xdr:colOff>
      <xdr:row>11</xdr:row>
      <xdr:rowOff>38100</xdr:rowOff>
    </xdr:from>
    <xdr:ext cx="1542089" cy="436786"/>
    <xdr:sp macro="" textlink="">
      <xdr:nvSpPr>
        <xdr:cNvPr id="3" name="ZoneTexte 2"/>
        <xdr:cNvSpPr txBox="1"/>
      </xdr:nvSpPr>
      <xdr:spPr>
        <a:xfrm>
          <a:off x="861290" y="2028825"/>
          <a:ext cx="15420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b="1">
              <a:solidFill>
                <a:schemeClr val="accent2"/>
              </a:solidFill>
            </a:rPr>
            <a:t>Premier degré : 7 440</a:t>
          </a:r>
          <a:r>
            <a:rPr lang="en-US" b="1" baseline="0">
              <a:solidFill>
                <a:schemeClr val="accent2"/>
              </a:solidFill>
            </a:rPr>
            <a:t> </a:t>
          </a:r>
          <a:r>
            <a:rPr lang="en-US" b="1">
              <a:solidFill>
                <a:schemeClr val="accent2"/>
              </a:solidFill>
            </a:rPr>
            <a:t>€</a:t>
          </a:r>
        </a:p>
        <a:p>
          <a:endParaRPr lang="en-US" b="1">
            <a:solidFill>
              <a:schemeClr val="accent2"/>
            </a:solidFill>
          </a:endParaRPr>
        </a:p>
      </xdr:txBody>
    </xdr:sp>
    <xdr:clientData/>
  </xdr:oneCellAnchor>
  <xdr:oneCellAnchor>
    <xdr:from>
      <xdr:col>3</xdr:col>
      <xdr:colOff>103909</xdr:colOff>
      <xdr:row>7</xdr:row>
      <xdr:rowOff>164810</xdr:rowOff>
    </xdr:from>
    <xdr:ext cx="1650388" cy="436786"/>
    <xdr:sp macro="" textlink="">
      <xdr:nvSpPr>
        <xdr:cNvPr id="4" name="ZoneTexte 3"/>
        <xdr:cNvSpPr txBox="1"/>
      </xdr:nvSpPr>
      <xdr:spPr>
        <a:xfrm>
          <a:off x="3180484" y="1393535"/>
          <a:ext cx="165038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b="1">
              <a:solidFill>
                <a:schemeClr val="accent2"/>
              </a:solidFill>
            </a:rPr>
            <a:t>Second degré </a:t>
          </a:r>
          <a:r>
            <a:rPr lang="en-US" b="1" strike="noStrike" baseline="30000">
              <a:solidFill>
                <a:sysClr val="windowText" lastClr="000000"/>
              </a:solidFill>
            </a:rPr>
            <a:t>1</a:t>
          </a:r>
          <a:r>
            <a:rPr lang="en-US" b="1">
              <a:solidFill>
                <a:schemeClr val="accent2"/>
              </a:solidFill>
            </a:rPr>
            <a:t> : 10 380 €</a:t>
          </a:r>
        </a:p>
        <a:p>
          <a:endParaRPr lang="en-US" b="1">
            <a:solidFill>
              <a:schemeClr val="accent2"/>
            </a:solidFill>
          </a:endParaRPr>
        </a:p>
      </xdr:txBody>
    </xdr:sp>
    <xdr:clientData/>
  </xdr:oneCellAnchor>
  <xdr:oneCellAnchor>
    <xdr:from>
      <xdr:col>7</xdr:col>
      <xdr:colOff>417369</xdr:colOff>
      <xdr:row>6</xdr:row>
      <xdr:rowOff>174336</xdr:rowOff>
    </xdr:from>
    <xdr:ext cx="1430456" cy="436786"/>
    <xdr:sp macro="" textlink="">
      <xdr:nvSpPr>
        <xdr:cNvPr id="5" name="ZoneTexte 4"/>
        <xdr:cNvSpPr txBox="1"/>
      </xdr:nvSpPr>
      <xdr:spPr>
        <a:xfrm>
          <a:off x="6313344" y="1203036"/>
          <a:ext cx="143045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b="1">
              <a:solidFill>
                <a:schemeClr val="accent2"/>
              </a:solidFill>
            </a:rPr>
            <a:t>Supérieur </a:t>
          </a:r>
          <a:r>
            <a:rPr lang="en-US" b="1" baseline="30000">
              <a:solidFill>
                <a:sysClr val="windowText" lastClr="000000"/>
              </a:solidFill>
            </a:rPr>
            <a:t>1</a:t>
          </a:r>
          <a:r>
            <a:rPr lang="en-US" b="1" baseline="0">
              <a:solidFill>
                <a:schemeClr val="accent2"/>
              </a:solidFill>
            </a:rPr>
            <a:t> </a:t>
          </a:r>
          <a:r>
            <a:rPr lang="en-US" b="1">
              <a:solidFill>
                <a:schemeClr val="accent2"/>
              </a:solidFill>
            </a:rPr>
            <a:t>: 11 630 €</a:t>
          </a:r>
        </a:p>
        <a:p>
          <a:endParaRPr lang="en-US" b="1">
            <a:solidFill>
              <a:schemeClr val="accent2"/>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xdr:colOff>
      <xdr:row>1</xdr:row>
      <xdr:rowOff>19048</xdr:rowOff>
    </xdr:from>
    <xdr:to>
      <xdr:col>9</xdr:col>
      <xdr:colOff>752475</xdr:colOff>
      <xdr:row>36</xdr:row>
      <xdr:rowOff>68035</xdr:rowOff>
    </xdr:to>
    <xdr:sp macro="" textlink="">
      <xdr:nvSpPr>
        <xdr:cNvPr id="2" name="ZoneTexte 1"/>
        <xdr:cNvSpPr txBox="1"/>
      </xdr:nvSpPr>
      <xdr:spPr>
        <a:xfrm>
          <a:off x="19050" y="182334"/>
          <a:ext cx="7591425" cy="5763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i="1">
              <a:solidFill>
                <a:schemeClr val="dk1"/>
              </a:solidFill>
              <a:effectLst/>
              <a:latin typeface="Arial" panose="020B0604020202020204" pitchFamily="34" charset="0"/>
              <a:ea typeface="+mn-ea"/>
              <a:cs typeface="Arial" panose="020B0604020202020204" pitchFamily="34" charset="0"/>
            </a:rPr>
            <a:t>Le Compte de l’éducation</a:t>
          </a:r>
          <a:r>
            <a:rPr lang="fr-FR" sz="900">
              <a:solidFill>
                <a:schemeClr val="dk1"/>
              </a:solidFill>
              <a:effectLst/>
              <a:latin typeface="Arial" panose="020B0604020202020204" pitchFamily="34" charset="0"/>
              <a:ea typeface="+mn-ea"/>
              <a:cs typeface="Arial" panose="020B0604020202020204" pitchFamily="34" charset="0"/>
            </a:rPr>
            <a:t> mesure l’effort monétaire que la collectivité nationale consacre au système éducatif. Il constitue un compte satellite de la comptabilité nationale et a un statut de compte économique permettant de rassembler et d’organiser, dans un cadre synthétique, l’ensemble des flux relatifs aux dépenses d’éducation et à leur financement.</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Ces dépenses sont évaluées chaque année avec des méthodes, un champ et des concepts qui évoluent périodiquement. Ainsi en 2012 et 2013, la mesure de la formation continue, des dépenses des ménages et des communes a été revue. De même, le passage à la base 2010 de la comptabilité nationale, intégrant notamment Mayotte dans le champ, a été opéré. Ces modifications ainsi que celles apportées en 1999 (intégration des DOM) et en 2006 (passage à la Lolf) ont provoqué des ruptures dans les séries brutes. Pour permettre un suivi chronologique, les principales séries de données ont fait l’objet d’une rétropolation jusqu’en 1980.</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Les résultats sont définitifs jusqu’en 2020, et provisoires pour 2021.</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La dépense intérieure d’éducation (DIE)</a:t>
          </a:r>
          <a:r>
            <a:rPr lang="fr-FR" sz="900">
              <a:solidFill>
                <a:schemeClr val="dk1"/>
              </a:solidFill>
              <a:effectLst/>
              <a:latin typeface="Arial" panose="020B0604020202020204" pitchFamily="34" charset="0"/>
              <a:ea typeface="+mn-ea"/>
              <a:cs typeface="Arial" panose="020B0604020202020204" pitchFamily="34" charset="0"/>
            </a:rPr>
            <a:t> agrège toutes les dépenses effectuées par l’ensemble des agents économiques, pour les activités d’éducation : enseignement de tous niveaux, organisation du système éducatif (administration générale, orientation, documentation pédagogique et recherche sur l’éducation), restauration et hébergement, médecine scolaire, transports et dépenses demandées par les institutions (fournitures, livres, habillement).</a:t>
          </a:r>
        </a:p>
        <a:p>
          <a:r>
            <a:rPr lang="fr-FR" sz="900" b="1">
              <a:solidFill>
                <a:schemeClr val="dk1"/>
              </a:solidFill>
              <a:effectLst/>
              <a:latin typeface="Arial" panose="020B0604020202020204" pitchFamily="34" charset="0"/>
              <a:ea typeface="+mn-ea"/>
              <a:cs typeface="Arial" panose="020B0604020202020204" pitchFamily="34" charset="0"/>
            </a:rPr>
            <a:t>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La dépense moyenne d’éducation </a:t>
          </a:r>
          <a:r>
            <a:rPr lang="fr-FR" sz="900">
              <a:solidFill>
                <a:schemeClr val="dk1"/>
              </a:solidFill>
              <a:effectLst/>
              <a:latin typeface="Arial" panose="020B0604020202020204" pitchFamily="34" charset="0"/>
              <a:ea typeface="+mn-ea"/>
              <a:cs typeface="Arial" panose="020B0604020202020204" pitchFamily="34" charset="0"/>
            </a:rPr>
            <a:t>par élève ou étudiant pour l’année n est calculée en rapportant la DIE (à l’exclusion des activités de formation continue ou extrascolaires) aux effectifs d’élèves ou d’étudiants de l’année civile n calculés en prenant deux tiers des effectifs de l’année scolaire n-1/n et un tiers de ceux de l’année scolaire n/n+1.</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smtClean="0">
              <a:solidFill>
                <a:schemeClr val="dk1"/>
              </a:solidFill>
              <a:effectLst/>
              <a:latin typeface="Arial" panose="020B0604020202020204" pitchFamily="34" charset="0"/>
              <a:ea typeface="+mn-ea"/>
              <a:cs typeface="Arial" panose="020B0604020202020204" pitchFamily="34" charset="0"/>
            </a:rPr>
            <a:t>Le Produit intérieur brut (PIB) </a:t>
          </a:r>
          <a:r>
            <a:rPr lang="fr-FR" sz="900" smtClean="0">
              <a:solidFill>
                <a:schemeClr val="dk1"/>
              </a:solidFill>
              <a:effectLst/>
              <a:latin typeface="Arial" panose="020B0604020202020204" pitchFamily="34" charset="0"/>
              <a:ea typeface="+mn-ea"/>
              <a:cs typeface="Arial" panose="020B0604020202020204" pitchFamily="34" charset="0"/>
            </a:rPr>
            <a:t>est un agrégat représentant le résultat final de l’activité de production des unités productrices résidentes. Il peut se définir de trois manières. Premièrement, le PIB est égal à la somme des valeurs ajoutées brutes des différents secteurs  institutionnels ou des différentes branches d’activité, augmentée des impôts moins les subventions sur les produits (lesquels ne sont pas affectés aux secteurs et aux branches d’activité). Deuxièmement, le PIB est égal à la somme des emplois finals intérieurs de biens et de services (consommation finale effective, formation brute de capital fixe, variations de stocks), plus les exportations, moins les importations. Enfin, le PIB est égal à la somme des emplois des comptes d’exploitation des secteurs institutionnels : rémunération des salariés, impôts sur la production et les importations moins les subventions, excédent brut d’exploitation</a:t>
          </a:r>
          <a:r>
            <a:rPr lang="fr-FR" sz="900" baseline="0" smtClean="0">
              <a:solidFill>
                <a:schemeClr val="dk1"/>
              </a:solidFill>
              <a:effectLst/>
              <a:latin typeface="Arial" panose="020B0604020202020204" pitchFamily="34" charset="0"/>
              <a:ea typeface="+mn-ea"/>
              <a:cs typeface="Arial" panose="020B0604020202020204" pitchFamily="34" charset="0"/>
            </a:rPr>
            <a:t> </a:t>
          </a:r>
          <a:r>
            <a:rPr lang="fr-FR" sz="900" smtClean="0">
              <a:solidFill>
                <a:schemeClr val="dk1"/>
              </a:solidFill>
              <a:effectLst/>
              <a:latin typeface="Arial" panose="020B0604020202020204" pitchFamily="34" charset="0"/>
              <a:ea typeface="+mn-ea"/>
              <a:cs typeface="Arial" panose="020B0604020202020204" pitchFamily="34" charset="0"/>
            </a:rPr>
            <a:t>et revenu mixte.</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Prix constants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Pour passer des prix courants, observés à une date donnée, aux prix constants, corrigés de la variation des prix, le déflateur utilisé est le prix du PIB. Celui-ci s'obtient à partir des évolutions du PIB en valeur et en volume (à prix courants et constants). </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Financement initial </a:t>
          </a:r>
        </a:p>
        <a:p>
          <a:r>
            <a:rPr lang="fr-FR" sz="900">
              <a:solidFill>
                <a:schemeClr val="dk1"/>
              </a:solidFill>
              <a:effectLst/>
              <a:latin typeface="Arial" panose="020B0604020202020204" pitchFamily="34" charset="0"/>
              <a:ea typeface="+mn-ea"/>
              <a:cs typeface="Arial" panose="020B0604020202020204" pitchFamily="34" charset="0"/>
            </a:rPr>
            <a:t>Dans le cas de transferts financiers entre différentes unités de financement, il est utile de distinguer le financeur initial (premier financeur) du financeur final (après transfert). Par exemple, en financeur initial, les bourses d'études sont affectées à l'Etat, premier financeur. En financeur final, elles sont attribuées aux ménages. </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Le niveau </a:t>
          </a:r>
          <a:r>
            <a:rPr lang="fr-FR" sz="900" b="1" i="1">
              <a:solidFill>
                <a:schemeClr val="dk1"/>
              </a:solidFill>
              <a:effectLst/>
              <a:latin typeface="Arial" panose="020B0604020202020204" pitchFamily="34" charset="0"/>
              <a:ea typeface="+mn-ea"/>
              <a:cs typeface="Arial" panose="020B0604020202020204" pitchFamily="34" charset="0"/>
            </a:rPr>
            <a:t>extrascolaire</a:t>
          </a:r>
          <a:r>
            <a:rPr lang="fr-FR" sz="900">
              <a:solidFill>
                <a:schemeClr val="dk1"/>
              </a:solidFill>
              <a:effectLst/>
              <a:latin typeface="Arial" panose="020B0604020202020204" pitchFamily="34" charset="0"/>
              <a:ea typeface="+mn-ea"/>
              <a:cs typeface="Arial" panose="020B0604020202020204" pitchFamily="34" charset="0"/>
            </a:rPr>
            <a:t> comprend notamment la formation professionnelle continue ainsi que les activités des conservatoires municipaux et des établissements dispensant de l’éducation non formelle, c’est-à-dire qui ne délivrent pas de diplômes ou de certifications reconnus nationalement.</a:t>
          </a:r>
        </a:p>
        <a:p>
          <a:endParaRPr lang="fr-FR" sz="900">
            <a:solidFill>
              <a:schemeClr val="dk1"/>
            </a:solidFill>
            <a:effectLst/>
            <a:latin typeface="Arial" panose="020B0604020202020204" pitchFamily="34" charset="0"/>
            <a:ea typeface="+mn-ea"/>
            <a:cs typeface="Arial" panose="020B0604020202020204" pitchFamily="34" charset="0"/>
          </a:endParaRPr>
        </a:p>
        <a:p>
          <a:endParaRPr lang="fr-FR" sz="1100"/>
        </a:p>
        <a:p>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10</xdr:col>
      <xdr:colOff>619125</xdr:colOff>
      <xdr:row>8</xdr:row>
      <xdr:rowOff>156482</xdr:rowOff>
    </xdr:to>
    <xdr:sp macro="" textlink="">
      <xdr:nvSpPr>
        <xdr:cNvPr id="2" name="ZoneTexte 1"/>
        <xdr:cNvSpPr txBox="1"/>
      </xdr:nvSpPr>
      <xdr:spPr>
        <a:xfrm>
          <a:off x="28575" y="191861"/>
          <a:ext cx="8210550" cy="127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Beretti</a:t>
          </a:r>
          <a:r>
            <a:rPr lang="fr-FR" sz="900" baseline="0">
              <a:solidFill>
                <a:schemeClr val="dk1"/>
              </a:solidFill>
              <a:effectLst/>
              <a:latin typeface="Arial" panose="020B0604020202020204" pitchFamily="34" charset="0"/>
              <a:ea typeface="+mn-ea"/>
              <a:cs typeface="Arial" panose="020B0604020202020204" pitchFamily="34" charset="0"/>
            </a:rPr>
            <a:t> PA, </a:t>
          </a:r>
          <a:r>
            <a:rPr lang="fr-FR" sz="900">
              <a:solidFill>
                <a:schemeClr val="dk1"/>
              </a:solidFill>
              <a:effectLst/>
              <a:latin typeface="Arial" panose="020B0604020202020204" pitchFamily="34" charset="0"/>
              <a:ea typeface="+mn-ea"/>
              <a:cs typeface="Arial" panose="020B0604020202020204" pitchFamily="34" charset="0"/>
            </a:rPr>
            <a:t>Drégoir</a:t>
          </a:r>
          <a:r>
            <a:rPr lang="fr-FR" sz="900" baseline="0">
              <a:solidFill>
                <a:schemeClr val="dk1"/>
              </a:solidFill>
              <a:effectLst/>
              <a:latin typeface="Arial" panose="020B0604020202020204" pitchFamily="34" charset="0"/>
              <a:ea typeface="+mn-ea"/>
              <a:cs typeface="Arial" panose="020B0604020202020204" pitchFamily="34" charset="0"/>
            </a:rPr>
            <a:t> M</a:t>
          </a:r>
          <a:r>
            <a:rPr lang="fr-FR" sz="900">
              <a:solidFill>
                <a:schemeClr val="dk1"/>
              </a:solidFill>
              <a:effectLst/>
              <a:latin typeface="Arial" panose="020B0604020202020204" pitchFamily="34" charset="0"/>
              <a:ea typeface="+mn-ea"/>
              <a:cs typeface="Arial" panose="020B0604020202020204" pitchFamily="34" charset="0"/>
            </a:rPr>
            <a:t>., 2021, « 161 milliards d’euros consacrés à l’éducation en 2020 : 7,0 % du PIB »,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n°21.38 MENJ-MESRI-DEPP</a:t>
          </a:r>
        </a:p>
        <a:p>
          <a:pPr marL="0" marR="0" lvl="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 Beretti PA, 2021, </a:t>
          </a:r>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En 2019, le coût moyen par étudiant est de 11 530 euros </a:t>
          </a:r>
          <a:r>
            <a:rPr lang="fr-FR" sz="1100">
              <a:solidFill>
                <a:schemeClr val="dk1"/>
              </a:solidFill>
              <a:effectLst/>
              <a:latin typeface="+mn-lt"/>
              <a:ea typeface="+mn-ea"/>
              <a:cs typeface="+mn-cs"/>
            </a:rPr>
            <a:t>», </a:t>
          </a:r>
          <a:r>
            <a:rPr lang="fr-FR" sz="900" i="1">
              <a:solidFill>
                <a:schemeClr val="dk1"/>
              </a:solidFill>
              <a:effectLst/>
              <a:latin typeface="Arial" panose="020B0604020202020204" pitchFamily="34" charset="0"/>
              <a:ea typeface="+mn-ea"/>
              <a:cs typeface="Arial" panose="020B0604020202020204" pitchFamily="34" charset="0"/>
            </a:rPr>
            <a:t>Note</a:t>
          </a:r>
          <a:r>
            <a:rPr lang="fr-FR" sz="1100" i="1">
              <a:solidFill>
                <a:schemeClr val="dk1"/>
              </a:solidFill>
              <a:effectLst/>
              <a:latin typeface="+mn-lt"/>
              <a:ea typeface="+mn-ea"/>
              <a:cs typeface="+mn-cs"/>
            </a:rPr>
            <a:t> </a:t>
          </a:r>
          <a:r>
            <a:rPr lang="fr-FR" sz="900" i="1">
              <a:solidFill>
                <a:schemeClr val="dk1"/>
              </a:solidFill>
              <a:effectLst/>
              <a:latin typeface="Arial" panose="020B0604020202020204" pitchFamily="34" charset="0"/>
              <a:ea typeface="+mn-ea"/>
              <a:cs typeface="Arial" panose="020B0604020202020204" pitchFamily="34" charset="0"/>
            </a:rPr>
            <a:t>d’Information</a:t>
          </a:r>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n°21.21</a:t>
          </a:r>
          <a:r>
            <a:rPr lang="fr-FR" sz="1100">
              <a:solidFill>
                <a:schemeClr val="dk1"/>
              </a:solidFill>
              <a:effectLst/>
              <a:latin typeface="+mn-lt"/>
              <a:ea typeface="+mn-ea"/>
              <a:cs typeface="+mn-cs"/>
            </a:rPr>
            <a:t>, </a:t>
          </a:r>
          <a:r>
            <a:rPr lang="fr-FR" sz="900">
              <a:solidFill>
                <a:schemeClr val="dk1"/>
              </a:solidFill>
              <a:effectLst/>
              <a:latin typeface="Arial" panose="020B0604020202020204" pitchFamily="34" charset="0"/>
              <a:ea typeface="+mn-ea"/>
              <a:cs typeface="Arial" panose="020B0604020202020204" pitchFamily="34" charset="0"/>
            </a:rPr>
            <a:t>MENJ-MESRI-DEPP</a:t>
          </a:r>
        </a:p>
        <a:p>
          <a:r>
            <a:rPr lang="fr-FR" sz="900">
              <a:solidFill>
                <a:schemeClr val="dk1"/>
              </a:solidFill>
              <a:effectLst/>
              <a:latin typeface="Arial" panose="020B0604020202020204" pitchFamily="34" charset="0"/>
              <a:ea typeface="+mn-ea"/>
              <a:cs typeface="Arial" panose="020B0604020202020204" pitchFamily="34" charset="0"/>
            </a:rPr>
            <a:t>- Drégoir</a:t>
          </a:r>
          <a:r>
            <a:rPr lang="fr-FR" sz="900" baseline="0">
              <a:solidFill>
                <a:schemeClr val="dk1"/>
              </a:solidFill>
              <a:effectLst/>
              <a:latin typeface="Arial" panose="020B0604020202020204" pitchFamily="34" charset="0"/>
              <a:ea typeface="+mn-ea"/>
              <a:cs typeface="Arial" panose="020B0604020202020204" pitchFamily="34" charset="0"/>
            </a:rPr>
            <a:t> M</a:t>
          </a:r>
          <a:r>
            <a:rPr lang="fr-FR" sz="900">
              <a:solidFill>
                <a:schemeClr val="dk1"/>
              </a:solidFill>
              <a:effectLst/>
              <a:latin typeface="Arial" panose="020B0604020202020204" pitchFamily="34" charset="0"/>
              <a:ea typeface="+mn-ea"/>
              <a:cs typeface="Arial" panose="020B0604020202020204" pitchFamily="34" charset="0"/>
            </a:rPr>
            <a:t>., Landreau A., 2019, « La</a:t>
          </a:r>
          <a:r>
            <a:rPr lang="fr-FR" sz="900" baseline="0">
              <a:solidFill>
                <a:schemeClr val="dk1"/>
              </a:solidFill>
              <a:effectLst/>
              <a:latin typeface="Arial" panose="020B0604020202020204" pitchFamily="34" charset="0"/>
              <a:ea typeface="+mn-ea"/>
              <a:cs typeface="Arial" panose="020B0604020202020204" pitchFamily="34" charset="0"/>
            </a:rPr>
            <a:t> d</a:t>
          </a:r>
          <a:r>
            <a:rPr lang="fr-FR" sz="900">
              <a:solidFill>
                <a:schemeClr val="dk1"/>
              </a:solidFill>
              <a:effectLst/>
              <a:latin typeface="Arial" panose="020B0604020202020204" pitchFamily="34" charset="0"/>
              <a:ea typeface="+mn-ea"/>
              <a:cs typeface="Arial" panose="020B0604020202020204" pitchFamily="34" charset="0"/>
            </a:rPr>
            <a:t>épense d’éducation des collectivités territoriales : 36,2 milliards d’euros en 2017 », Note d’information n°19-07, MENJ-MESRI-DEPP</a:t>
          </a:r>
        </a:p>
        <a:p>
          <a:r>
            <a:rPr lang="fr-FR" sz="900">
              <a:solidFill>
                <a:schemeClr val="dk1"/>
              </a:solidFill>
              <a:effectLst/>
              <a:latin typeface="Arial" panose="020B0604020202020204" pitchFamily="34" charset="0"/>
              <a:ea typeface="+mn-ea"/>
              <a:cs typeface="Arial" panose="020B0604020202020204" pitchFamily="34" charset="0"/>
            </a:rPr>
            <a:t>- « Le Compte de l’éducation. Principes, méthodes et résultats pour les années 2006 à 2014 ». Les dossiers de la DEPP, n°206 - avril 2016, MENESR DEPP </a:t>
          </a:r>
        </a:p>
        <a:p>
          <a:r>
            <a:rPr lang="fr-FR" sz="900">
              <a:solidFill>
                <a:schemeClr val="dk1"/>
              </a:solidFill>
              <a:effectLst/>
              <a:latin typeface="Arial" panose="020B0604020202020204" pitchFamily="34" charset="0"/>
              <a:ea typeface="+mn-ea"/>
              <a:cs typeface="Arial" panose="020B0604020202020204" pitchFamily="34" charset="0"/>
            </a:rPr>
            <a:t>- « L’état de l’école 2021 », fiches 7 à 10, MENJS-MESRI-DEPP, à paraître</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2</xdr:row>
      <xdr:rowOff>161925</xdr:rowOff>
    </xdr:from>
    <xdr:to>
      <xdr:col>12</xdr:col>
      <xdr:colOff>714375</xdr:colOff>
      <xdr:row>28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absSizeAnchor xmlns:cdr="http://schemas.openxmlformats.org/drawingml/2006/chartDrawing">
    <cdr:from>
      <cdr:x>0.50934</cdr:x>
      <cdr:y>0.08511</cdr:y>
    </cdr:from>
    <cdr:ext cx="1242348" cy="208116"/>
    <cdr:sp macro="" textlink="">
      <cdr:nvSpPr>
        <cdr:cNvPr id="56321" name="Text Box 1025"/>
        <cdr:cNvSpPr txBox="1">
          <a:spLocks xmlns:a="http://schemas.openxmlformats.org/drawingml/2006/main" noChangeArrowheads="1"/>
        </cdr:cNvSpPr>
      </cdr:nvSpPr>
      <cdr:spPr bwMode="auto">
        <a:xfrm xmlns:a="http://schemas.openxmlformats.org/drawingml/2006/main">
          <a:off x="3391203" y="333986"/>
          <a:ext cx="1242348" cy="2081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50" b="0" i="1" u="none" strike="noStrike" baseline="0">
              <a:solidFill>
                <a:srgbClr val="C00000"/>
              </a:solidFill>
              <a:latin typeface="Arial"/>
              <a:cs typeface="Arial"/>
            </a:rPr>
            <a:t>DIE en euros constants</a:t>
          </a:r>
        </a:p>
      </cdr:txBody>
    </cdr:sp>
  </cdr:absSizeAnchor>
  <cdr:absSizeAnchor xmlns:cdr="http://schemas.openxmlformats.org/drawingml/2006/chartDrawing">
    <cdr:from>
      <cdr:x>0.08686</cdr:x>
      <cdr:y>0.11927</cdr:y>
    </cdr:from>
    <cdr:ext cx="1571319" cy="260769"/>
    <cdr:sp macro="" textlink="">
      <cdr:nvSpPr>
        <cdr:cNvPr id="56322" name="Text Box 1026"/>
        <cdr:cNvSpPr txBox="1">
          <a:spLocks xmlns:a="http://schemas.openxmlformats.org/drawingml/2006/main" noChangeArrowheads="1"/>
        </cdr:cNvSpPr>
      </cdr:nvSpPr>
      <cdr:spPr bwMode="auto">
        <a:xfrm xmlns:a="http://schemas.openxmlformats.org/drawingml/2006/main">
          <a:off x="578494" y="468317"/>
          <a:ext cx="1571319" cy="260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0" i="1" u="none" strike="noStrike" baseline="0">
              <a:solidFill>
                <a:schemeClr val="accent5">
                  <a:lumMod val="75000"/>
                </a:schemeClr>
              </a:solidFill>
              <a:latin typeface="Arial"/>
              <a:cs typeface="Arial"/>
            </a:rPr>
            <a:t>Part de la DIE dans le PIB</a:t>
          </a:r>
        </a:p>
      </cdr:txBody>
    </cdr:sp>
  </cdr:absSizeAnchor>
  <cdr:absSizeAnchor xmlns:cdr="http://schemas.openxmlformats.org/drawingml/2006/chartDrawing">
    <cdr:from>
      <cdr:x>0.01802</cdr:x>
      <cdr:y>0.02966</cdr:y>
    </cdr:from>
    <cdr:ext cx="384756" cy="180417"/>
    <cdr:sp macro="" textlink="">
      <cdr:nvSpPr>
        <cdr:cNvPr id="56323" name="Text Box 1027"/>
        <cdr:cNvSpPr txBox="1">
          <a:spLocks xmlns:a="http://schemas.openxmlformats.org/drawingml/2006/main" noChangeArrowheads="1"/>
        </cdr:cNvSpPr>
      </cdr:nvSpPr>
      <cdr:spPr bwMode="auto">
        <a:xfrm xmlns:a="http://schemas.openxmlformats.org/drawingml/2006/main">
          <a:off x="120013" y="144124"/>
          <a:ext cx="384756" cy="1804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accent5">
                  <a:lumMod val="75000"/>
                </a:schemeClr>
              </a:solidFill>
              <a:latin typeface="Arial"/>
              <a:cs typeface="Arial"/>
            </a:rPr>
            <a:t>En %</a:t>
          </a:r>
        </a:p>
      </cdr:txBody>
    </cdr:sp>
  </cdr:absSizeAnchor>
  <cdr:absSizeAnchor xmlns:cdr="http://schemas.openxmlformats.org/drawingml/2006/chartDrawing">
    <cdr:from>
      <cdr:x>0.78803</cdr:x>
      <cdr:y>0.03806</cdr:y>
    </cdr:from>
    <cdr:ext cx="1371600" cy="127244"/>
    <cdr:sp macro="" textlink="">
      <cdr:nvSpPr>
        <cdr:cNvPr id="56324" name="Text Box 1028"/>
        <cdr:cNvSpPr txBox="1">
          <a:spLocks xmlns:a="http://schemas.openxmlformats.org/drawingml/2006/main" noChangeArrowheads="1"/>
        </cdr:cNvSpPr>
      </cdr:nvSpPr>
      <cdr:spPr bwMode="auto">
        <a:xfrm xmlns:a="http://schemas.openxmlformats.org/drawingml/2006/main">
          <a:off x="5248277" y="158508"/>
          <a:ext cx="1371600" cy="12724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C00000"/>
              </a:solidFill>
              <a:latin typeface="Arial"/>
              <a:cs typeface="Arial"/>
            </a:rPr>
            <a:t>En milliards d'euros 2021</a:t>
          </a:r>
        </a:p>
      </cdr:txBody>
    </cdr:sp>
  </cdr:absSizeAnchor>
  <cdr:relSizeAnchor xmlns:cdr="http://schemas.openxmlformats.org/drawingml/2006/chartDrawing">
    <cdr:from>
      <cdr:x>0.29205</cdr:x>
      <cdr:y>0.18752</cdr:y>
    </cdr:from>
    <cdr:to>
      <cdr:x>0.31591</cdr:x>
      <cdr:y>0.22101</cdr:y>
    </cdr:to>
    <cdr:sp macro="" textlink="">
      <cdr:nvSpPr>
        <cdr:cNvPr id="56325" name="Line 1029"/>
        <cdr:cNvSpPr>
          <a:spLocks xmlns:a="http://schemas.openxmlformats.org/drawingml/2006/main" noChangeShapeType="1"/>
        </cdr:cNvSpPr>
      </cdr:nvSpPr>
      <cdr:spPr bwMode="auto">
        <a:xfrm xmlns:a="http://schemas.openxmlformats.org/drawingml/2006/main">
          <a:off x="1945066" y="911347"/>
          <a:ext cx="158908" cy="162762"/>
        </a:xfrm>
        <a:prstGeom xmlns:a="http://schemas.openxmlformats.org/drawingml/2006/main" prst="line">
          <a:avLst/>
        </a:prstGeom>
        <a:noFill xmlns:a="http://schemas.openxmlformats.org/drawingml/2006/main"/>
        <a:ln xmlns:a="http://schemas.openxmlformats.org/drawingml/2006/main" w="19050">
          <a:solidFill>
            <a:schemeClr val="accent5">
              <a:lumMod val="75000"/>
            </a:schemeClr>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0.6144</cdr:x>
      <cdr:y>0.12838</cdr:y>
    </cdr:from>
    <cdr:to>
      <cdr:x>0.63974</cdr:x>
      <cdr:y>0.16358</cdr:y>
    </cdr:to>
    <cdr:sp macro="" textlink="">
      <cdr:nvSpPr>
        <cdr:cNvPr id="56326" name="Line 1030"/>
        <cdr:cNvSpPr>
          <a:spLocks xmlns:a="http://schemas.openxmlformats.org/drawingml/2006/main" noChangeShapeType="1"/>
        </cdr:cNvSpPr>
      </cdr:nvSpPr>
      <cdr:spPr bwMode="auto">
        <a:xfrm xmlns:a="http://schemas.openxmlformats.org/drawingml/2006/main">
          <a:off x="4090673" y="503813"/>
          <a:ext cx="168713" cy="138135"/>
        </a:xfrm>
        <a:prstGeom xmlns:a="http://schemas.openxmlformats.org/drawingml/2006/main" prst="line">
          <a:avLst/>
        </a:prstGeom>
        <a:noFill xmlns:a="http://schemas.openxmlformats.org/drawingml/2006/main"/>
        <a:ln xmlns:a="http://schemas.openxmlformats.org/drawingml/2006/main" w="19050">
          <a:solidFill>
            <a:srgbClr val="C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43961</xdr:colOff>
      <xdr:row>3</xdr:row>
      <xdr:rowOff>20517</xdr:rowOff>
    </xdr:from>
    <xdr:to>
      <xdr:col>4</xdr:col>
      <xdr:colOff>820616</xdr:colOff>
      <xdr:row>20</xdr:row>
      <xdr:rowOff>23447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0.26394</cdr:x>
      <cdr:y>0.04382</cdr:y>
    </cdr:from>
    <cdr:to>
      <cdr:x>0.37885</cdr:x>
      <cdr:y>0.1075</cdr:y>
    </cdr:to>
    <cdr:sp macro="" textlink="">
      <cdr:nvSpPr>
        <cdr:cNvPr id="2" name="ZoneTexte 7"/>
        <cdr:cNvSpPr txBox="1"/>
      </cdr:nvSpPr>
      <cdr:spPr>
        <a:xfrm xmlns:a="http://schemas.openxmlformats.org/drawingml/2006/main">
          <a:off x="1274396" y="124070"/>
          <a:ext cx="554852" cy="18028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700"/>
            <a:t>+ 13,0 %</a:t>
          </a:r>
        </a:p>
      </cdr:txBody>
    </cdr:sp>
  </cdr:relSizeAnchor>
  <cdr:relSizeAnchor xmlns:cdr="http://schemas.openxmlformats.org/drawingml/2006/chartDrawing">
    <cdr:from>
      <cdr:x>0.5568</cdr:x>
      <cdr:y>0.42685</cdr:y>
    </cdr:from>
    <cdr:to>
      <cdr:x>0.67172</cdr:x>
      <cdr:y>0.49052</cdr:y>
    </cdr:to>
    <cdr:sp macro="" textlink="">
      <cdr:nvSpPr>
        <cdr:cNvPr id="3" name="ZoneTexte 7"/>
        <cdr:cNvSpPr txBox="1"/>
      </cdr:nvSpPr>
      <cdr:spPr>
        <a:xfrm xmlns:a="http://schemas.openxmlformats.org/drawingml/2006/main">
          <a:off x="2688492" y="1208453"/>
          <a:ext cx="554852" cy="18028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700"/>
            <a:t>- 6,8 %</a:t>
          </a:r>
        </a:p>
      </cdr:txBody>
    </cdr:sp>
  </cdr:relSizeAnchor>
  <cdr:relSizeAnchor xmlns:cdr="http://schemas.openxmlformats.org/drawingml/2006/chartDrawing">
    <cdr:from>
      <cdr:x>0.84208</cdr:x>
      <cdr:y>0.5019</cdr:y>
    </cdr:from>
    <cdr:to>
      <cdr:x>0.957</cdr:x>
      <cdr:y>0.56558</cdr:y>
    </cdr:to>
    <cdr:sp macro="" textlink="">
      <cdr:nvSpPr>
        <cdr:cNvPr id="4" name="ZoneTexte 7"/>
        <cdr:cNvSpPr txBox="1"/>
      </cdr:nvSpPr>
      <cdr:spPr>
        <a:xfrm xmlns:a="http://schemas.openxmlformats.org/drawingml/2006/main">
          <a:off x="4065953" y="1420934"/>
          <a:ext cx="554852" cy="18028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700"/>
            <a:t>+ 3,5 %</a:t>
          </a:r>
        </a:p>
      </cdr:txBody>
    </cdr:sp>
  </cdr:relSizeAnchor>
  <cdr:relSizeAnchor xmlns:cdr="http://schemas.openxmlformats.org/drawingml/2006/chartDrawing">
    <cdr:from>
      <cdr:x>0.77813</cdr:x>
      <cdr:y>0.50727</cdr:y>
    </cdr:from>
    <cdr:to>
      <cdr:x>0.89305</cdr:x>
      <cdr:y>0.57095</cdr:y>
    </cdr:to>
    <cdr:sp macro="" textlink="">
      <cdr:nvSpPr>
        <cdr:cNvPr id="5" name="ZoneTexte 7"/>
        <cdr:cNvSpPr txBox="1"/>
      </cdr:nvSpPr>
      <cdr:spPr>
        <a:xfrm xmlns:a="http://schemas.openxmlformats.org/drawingml/2006/main">
          <a:off x="3757172" y="1436141"/>
          <a:ext cx="554851" cy="18028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700"/>
            <a:t>+ 6,0 %</a:t>
          </a:r>
        </a:p>
      </cdr:txBody>
    </cdr:sp>
  </cdr:relSizeAnchor>
  <cdr:relSizeAnchor xmlns:cdr="http://schemas.openxmlformats.org/drawingml/2006/chartDrawing">
    <cdr:from>
      <cdr:x>0.48673</cdr:x>
      <cdr:y>0.40066</cdr:y>
    </cdr:from>
    <cdr:to>
      <cdr:x>0.59013</cdr:x>
      <cdr:y>0.46434</cdr:y>
    </cdr:to>
    <cdr:sp macro="" textlink="">
      <cdr:nvSpPr>
        <cdr:cNvPr id="6" name="ZoneTexte 7"/>
        <cdr:cNvSpPr txBox="1"/>
      </cdr:nvSpPr>
      <cdr:spPr>
        <a:xfrm xmlns:a="http://schemas.openxmlformats.org/drawingml/2006/main">
          <a:off x="2350148" y="1134322"/>
          <a:ext cx="499238" cy="18028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700"/>
            <a:t>+ 14,0 %</a:t>
          </a:r>
        </a:p>
      </cdr:txBody>
    </cdr:sp>
  </cdr:relSizeAnchor>
  <cdr:relSizeAnchor xmlns:cdr="http://schemas.openxmlformats.org/drawingml/2006/chartDrawing">
    <cdr:from>
      <cdr:x>0.20399</cdr:x>
      <cdr:y>0.12462</cdr:y>
    </cdr:from>
    <cdr:to>
      <cdr:x>0.3189</cdr:x>
      <cdr:y>0.1883</cdr:y>
    </cdr:to>
    <cdr:sp macro="" textlink="">
      <cdr:nvSpPr>
        <cdr:cNvPr id="7" name="ZoneTexte 7"/>
        <cdr:cNvSpPr txBox="1"/>
      </cdr:nvSpPr>
      <cdr:spPr>
        <a:xfrm xmlns:a="http://schemas.openxmlformats.org/drawingml/2006/main">
          <a:off x="984944" y="352818"/>
          <a:ext cx="554852" cy="18028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700"/>
            <a:t>- 9,3 %</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38100</xdr:colOff>
      <xdr:row>1</xdr:row>
      <xdr:rowOff>98913</xdr:rowOff>
    </xdr:from>
    <xdr:to>
      <xdr:col>3</xdr:col>
      <xdr:colOff>114300</xdr:colOff>
      <xdr:row>18</xdr:row>
      <xdr:rowOff>13921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1068779</xdr:colOff>
      <xdr:row>5</xdr:row>
      <xdr:rowOff>160687</xdr:rowOff>
    </xdr:from>
    <xdr:to>
      <xdr:col>2</xdr:col>
      <xdr:colOff>685058</xdr:colOff>
      <xdr:row>7</xdr:row>
      <xdr:rowOff>58635</xdr:rowOff>
    </xdr:to>
    <xdr:sp macro="" textlink="">
      <xdr:nvSpPr>
        <xdr:cNvPr id="3" name="ZoneTexte 1"/>
        <xdr:cNvSpPr txBox="1"/>
      </xdr:nvSpPr>
      <xdr:spPr>
        <a:xfrm>
          <a:off x="3135704" y="1008412"/>
          <a:ext cx="1121229" cy="2598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Premier</a:t>
          </a:r>
          <a:r>
            <a:rPr lang="fr-FR" sz="1100" b="0"/>
            <a:t> </a:t>
          </a:r>
          <a:r>
            <a:rPr lang="fr-FR" sz="900" b="0">
              <a:latin typeface="Arial" panose="020B0604020202020204" pitchFamily="34" charset="0"/>
              <a:cs typeface="Arial" panose="020B0604020202020204" pitchFamily="34" charset="0"/>
            </a:rPr>
            <a:t>degré</a:t>
          </a:r>
        </a:p>
      </xdr:txBody>
    </xdr:sp>
    <xdr:clientData/>
  </xdr:twoCellAnchor>
  <xdr:twoCellAnchor>
    <xdr:from>
      <xdr:col>0</xdr:col>
      <xdr:colOff>604157</xdr:colOff>
      <xdr:row>2</xdr:row>
      <xdr:rowOff>95250</xdr:rowOff>
    </xdr:from>
    <xdr:to>
      <xdr:col>0</xdr:col>
      <xdr:colOff>1587953</xdr:colOff>
      <xdr:row>3</xdr:row>
      <xdr:rowOff>155121</xdr:rowOff>
    </xdr:to>
    <xdr:sp macro="" textlink="">
      <xdr:nvSpPr>
        <xdr:cNvPr id="4" name="ZoneTexte 1"/>
        <xdr:cNvSpPr txBox="1"/>
      </xdr:nvSpPr>
      <xdr:spPr>
        <a:xfrm>
          <a:off x="604157" y="457200"/>
          <a:ext cx="983796" cy="22179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Extrascolaire </a:t>
          </a:r>
          <a:r>
            <a:rPr lang="fr-FR" sz="900" b="1">
              <a:latin typeface="Arial" panose="020B0604020202020204" pitchFamily="34" charset="0"/>
              <a:cs typeface="Arial" panose="020B0604020202020204" pitchFamily="34" charset="0"/>
            </a:rPr>
            <a:t>²</a:t>
          </a:r>
          <a:endParaRPr lang="fr-FR" sz="900" b="1" baseline="30000">
            <a:latin typeface="Arial" panose="020B0604020202020204" pitchFamily="34" charset="0"/>
            <a:cs typeface="Arial" panose="020B0604020202020204" pitchFamily="34"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0"/>
            <a:t>Second </a:t>
          </a:r>
          <a:r>
            <a:rPr lang="fr-FR" sz="900" b="0">
              <a:latin typeface="Arial" panose="020B0604020202020204" pitchFamily="34" charset="0"/>
              <a:cs typeface="Arial" panose="020B0604020202020204" pitchFamily="34" charset="0"/>
            </a:rPr>
            <a:t>degré </a:t>
          </a:r>
          <a:r>
            <a:rPr lang="fr-FR" sz="900" b="1" baseline="30000">
              <a:latin typeface="Arial" panose="020B0604020202020204" pitchFamily="34" charset="0"/>
              <a:cs typeface="Arial" panose="020B0604020202020204" pitchFamily="34" charset="0"/>
            </a:rPr>
            <a:t>1</a:t>
          </a:r>
        </a:p>
        <a:p xmlns:a="http://schemas.openxmlformats.org/drawingml/2006/main">
          <a:endParaRPr lang="fr-FR" sz="1100" b="1"/>
        </a:p>
      </cdr:txBody>
    </cdr:sp>
  </cdr:relSizeAnchor>
  <cdr:relSizeAnchor xmlns:cdr="http://schemas.openxmlformats.org/drawingml/2006/chartDrawing">
    <cdr:from>
      <cdr:x>0.02417</cdr:x>
      <cdr:y>0.39119</cdr:y>
    </cdr:from>
    <cdr:to>
      <cdr:x>0.22455</cdr:x>
      <cdr:y>0.47636</cdr:y>
    </cdr:to>
    <cdr:sp macro="" textlink="">
      <cdr:nvSpPr>
        <cdr:cNvPr id="3" name="ZoneTexte 1"/>
        <cdr:cNvSpPr txBox="1"/>
      </cdr:nvSpPr>
      <cdr:spPr>
        <a:xfrm xmlns:a="http://schemas.openxmlformats.org/drawingml/2006/main">
          <a:off x="104731" y="1067380"/>
          <a:ext cx="868283" cy="2323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0">
              <a:latin typeface="Arial" panose="020B0604020202020204" pitchFamily="34" charset="0"/>
              <a:cs typeface="Arial" panose="020B0604020202020204" pitchFamily="34" charset="0"/>
            </a:rPr>
            <a:t>Supérieur </a:t>
          </a:r>
          <a:r>
            <a:rPr lang="fr-FR" sz="900" b="1" baseline="30000">
              <a:latin typeface="Arial" panose="020B0604020202020204" pitchFamily="34" charset="0"/>
              <a:cs typeface="Arial" panose="020B0604020202020204" pitchFamily="34" charset="0"/>
            </a:rPr>
            <a:t>1</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68035</xdr:colOff>
      <xdr:row>24</xdr:row>
      <xdr:rowOff>115659</xdr:rowOff>
    </xdr:from>
    <xdr:to>
      <xdr:col>7</xdr:col>
      <xdr:colOff>612322</xdr:colOff>
      <xdr:row>25</xdr:row>
      <xdr:rowOff>115661</xdr:rowOff>
    </xdr:to>
    <xdr:sp macro="" textlink="">
      <xdr:nvSpPr>
        <xdr:cNvPr id="3" name="ZoneTexte 2"/>
        <xdr:cNvSpPr txBox="1"/>
      </xdr:nvSpPr>
      <xdr:spPr>
        <a:xfrm>
          <a:off x="6002110" y="4106634"/>
          <a:ext cx="544287" cy="1619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2021p</a:t>
          </a:r>
          <a:endParaRPr lang="fr-FR" sz="900">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absSizeAnchor xmlns:cdr="http://schemas.openxmlformats.org/drawingml/2006/chartDrawing">
    <cdr:from>
      <cdr:x>0.58021</cdr:x>
      <cdr:y>0.44327</cdr:y>
    </cdr:from>
    <cdr:ext cx="685034" cy="180200"/>
    <cdr:sp macro="" textlink="">
      <cdr:nvSpPr>
        <cdr:cNvPr id="33805" name="Texte 5"/>
        <cdr:cNvSpPr txBox="1">
          <a:spLocks xmlns:a="http://schemas.openxmlformats.org/drawingml/2006/main" noChangeArrowheads="1"/>
        </cdr:cNvSpPr>
      </cdr:nvSpPr>
      <cdr:spPr bwMode="auto">
        <a:xfrm xmlns:a="http://schemas.openxmlformats.org/drawingml/2006/main">
          <a:off x="3807771" y="1835126"/>
          <a:ext cx="685034"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0.58472</cdr:x>
      <cdr:y>0.61054</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3836562" y="2548404"/>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0.51427</cdr:x>
      <cdr:y>0.32574</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3374297" y="1359644"/>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 </a:t>
          </a:r>
          <a:r>
            <a:rPr lang="fr-FR" sz="800" b="1"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0.5574</cdr:x>
      <cdr:y>0.22428</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657326" y="936148"/>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 </a:t>
          </a:r>
          <a:r>
            <a:rPr lang="fr-FR" sz="800" b="1"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0.92374</cdr:x>
      <cdr:y>0.35406</cdr:y>
    </cdr:from>
    <cdr:ext cx="0" cy="0"/>
    <cdr:sp macro="" textlink="'Figure 6'!$B$70">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Figure 6'!$C$70">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Figure 6'!$D$70">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Figure 6'!$E$70">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Figure 6'!$D$70">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0.9338</cdr:x>
      <cdr:y>0.49304</cdr:y>
    </cdr:from>
    <cdr:ext cx="371168" cy="202294"/>
    <cdr:sp macro="" textlink="'Figure 6'!$C$70">
      <cdr:nvSpPr>
        <cdr:cNvPr id="33818" name="Text Box 26"/>
        <cdr:cNvSpPr txBox="1">
          <a:spLocks xmlns:a="http://schemas.openxmlformats.org/drawingml/2006/main" noChangeArrowheads="1" noTextEdit="1"/>
        </cdr:cNvSpPr>
      </cdr:nvSpPr>
      <cdr:spPr bwMode="auto">
        <a:xfrm xmlns:a="http://schemas.openxmlformats.org/drawingml/2006/main">
          <a:off x="6126999" y="2057959"/>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0.08553</cdr:x>
      <cdr:y>0.81187</cdr:y>
    </cdr:from>
    <cdr:to>
      <cdr:x>0.16702</cdr:x>
      <cdr:y>0.85392</cdr:y>
    </cdr:to>
    <cdr:sp macro="" textlink="'Figure 6'!$C$34">
      <cdr:nvSpPr>
        <cdr:cNvPr id="5135" name="Text Box 15"/>
        <cdr:cNvSpPr txBox="1">
          <a:spLocks xmlns:a="http://schemas.openxmlformats.org/drawingml/2006/main" noChangeArrowheads="1"/>
        </cdr:cNvSpPr>
      </cdr:nvSpPr>
      <cdr:spPr bwMode="auto">
        <a:xfrm xmlns:a="http://schemas.openxmlformats.org/drawingml/2006/main">
          <a:off x="512227" y="3361151"/>
          <a:ext cx="488011"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3 480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0.08871</cdr:x>
      <cdr:y>0.69592</cdr:y>
    </cdr:from>
    <cdr:to>
      <cdr:x>0.1702</cdr:x>
      <cdr:y>0.74369</cdr:y>
    </cdr:to>
    <cdr:sp macro="" textlink="'Figure 6'!$B$34">
      <cdr:nvSpPr>
        <cdr:cNvPr id="5136" name="Text Box 16"/>
        <cdr:cNvSpPr txBox="1">
          <a:spLocks xmlns:a="http://schemas.openxmlformats.org/drawingml/2006/main" noChangeArrowheads="1"/>
        </cdr:cNvSpPr>
      </cdr:nvSpPr>
      <cdr:spPr bwMode="auto">
        <a:xfrm xmlns:a="http://schemas.openxmlformats.org/drawingml/2006/main">
          <a:off x="531277" y="2881112"/>
          <a:ext cx="488011"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5 050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0.52251</cdr:y>
    </cdr:from>
    <cdr:to>
      <cdr:x>0.16935</cdr:x>
      <cdr:y>0.57248</cdr:y>
    </cdr:to>
    <cdr:sp macro="" textlink="'Figure 6'!$D$34">
      <cdr:nvSpPr>
        <cdr:cNvPr id="5137" name="Text Box 17"/>
        <cdr:cNvSpPr txBox="1">
          <a:spLocks xmlns:a="http://schemas.openxmlformats.org/drawingml/2006/main" noChangeArrowheads="1"/>
        </cdr:cNvSpPr>
      </cdr:nvSpPr>
      <cdr:spPr bwMode="auto">
        <a:xfrm xmlns:a="http://schemas.openxmlformats.org/drawingml/2006/main">
          <a:off x="521752" y="2163177"/>
          <a:ext cx="49244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6 310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0.33845</cdr:y>
    </cdr:from>
    <cdr:to>
      <cdr:x>0.15831</cdr:x>
      <cdr:y>0.37985</cdr:y>
    </cdr:to>
    <cdr:sp macro="" textlink="'Figure 6'!$E$34">
      <cdr:nvSpPr>
        <cdr:cNvPr id="5138" name="Text Box 18"/>
        <cdr:cNvSpPr txBox="1">
          <a:spLocks xmlns:a="http://schemas.openxmlformats.org/drawingml/2006/main" noChangeArrowheads="1"/>
        </cdr:cNvSpPr>
      </cdr:nvSpPr>
      <cdr:spPr bwMode="auto">
        <a:xfrm xmlns:a="http://schemas.openxmlformats.org/drawingml/2006/main">
          <a:off x="521752" y="1401186"/>
          <a:ext cx="426329"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8 990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0.90478</cdr:x>
      <cdr:y>0.4977</cdr:y>
    </cdr:from>
    <cdr:to>
      <cdr:x>0.99364</cdr:x>
      <cdr:y>0.52979</cdr:y>
    </cdr:to>
    <cdr:sp macro="" textlink="'Figure 6'!$C$75">
      <cdr:nvSpPr>
        <cdr:cNvPr id="4114" name="Text Box 19"/>
        <cdr:cNvSpPr txBox="1">
          <a:spLocks xmlns:a="http://schemas.openxmlformats.org/drawingml/2006/main" noChangeArrowheads="1"/>
        </cdr:cNvSpPr>
      </cdr:nvSpPr>
      <cdr:spPr bwMode="auto">
        <a:xfrm xmlns:a="http://schemas.openxmlformats.org/drawingml/2006/main">
          <a:off x="5936607" y="2077409"/>
          <a:ext cx="583043" cy="13394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E82466E-4C9F-4D27-A685-231E777E4ACD}" type="TxLink">
            <a:rPr lang="en-US" sz="800" b="1" i="0" u="none" strike="noStrike" baseline="0">
              <a:solidFill>
                <a:srgbClr val="000000"/>
              </a:solidFill>
              <a:latin typeface="Arial"/>
              <a:cs typeface="Arial"/>
            </a:rPr>
            <a:pPr algn="r" rtl="0">
              <a:defRPr sz="1000"/>
            </a:pPr>
            <a:t>7 440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0.35691</cdr:y>
    </cdr:from>
    <cdr:to>
      <cdr:x>0.99779</cdr:x>
      <cdr:y>0.39047</cdr:y>
    </cdr:to>
    <cdr:sp macro="" textlink="'Figure 6'!$B$75">
      <cdr:nvSpPr>
        <cdr:cNvPr id="4115" name="Text Box 20"/>
        <cdr:cNvSpPr txBox="1">
          <a:spLocks xmlns:a="http://schemas.openxmlformats.org/drawingml/2006/main" noChangeArrowheads="1"/>
        </cdr:cNvSpPr>
      </cdr:nvSpPr>
      <cdr:spPr bwMode="auto">
        <a:xfrm xmlns:a="http://schemas.openxmlformats.org/drawingml/2006/main">
          <a:off x="5860318" y="1477628"/>
          <a:ext cx="687905" cy="1389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FCAA65D-EDB4-4039-BB82-633984AA94F8}" type="TxLink">
            <a:rPr lang="en-US" sz="800" b="1" i="0" u="none" strike="noStrike" baseline="0">
              <a:solidFill>
                <a:srgbClr val="000000"/>
              </a:solidFill>
              <a:latin typeface="Arial"/>
              <a:cs typeface="Arial"/>
            </a:rPr>
            <a:pPr algn="r" rtl="0">
              <a:defRPr sz="1000"/>
            </a:pPr>
            <a:t>9 360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0.19943</cdr:y>
    </cdr:from>
    <cdr:to>
      <cdr:x>1</cdr:x>
      <cdr:y>0.2372</cdr:y>
    </cdr:to>
    <cdr:sp macro="" textlink="'Figure 6'!$E$75">
      <cdr:nvSpPr>
        <cdr:cNvPr id="5141" name="Text Box 21"/>
        <cdr:cNvSpPr txBox="1">
          <a:spLocks xmlns:a="http://schemas.openxmlformats.org/drawingml/2006/main" noChangeArrowheads="1"/>
        </cdr:cNvSpPr>
      </cdr:nvSpPr>
      <cdr:spPr bwMode="auto">
        <a:xfrm xmlns:a="http://schemas.openxmlformats.org/drawingml/2006/main">
          <a:off x="5984097" y="832422"/>
          <a:ext cx="577269" cy="1576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280CEFA-29B2-43B9-A359-C1C98090E46E}" type="TxLink">
            <a:rPr lang="en-US" sz="800" b="1" i="0" u="none" strike="noStrike" baseline="0">
              <a:solidFill>
                <a:srgbClr val="000000"/>
              </a:solidFill>
              <a:latin typeface="Arial"/>
              <a:cs typeface="Arial"/>
            </a:rPr>
            <a:pPr algn="r" rtl="0">
              <a:defRPr sz="1000"/>
            </a:pPr>
            <a:t>11 630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0.89671</cdr:x>
      <cdr:y>0.27452</cdr:y>
    </cdr:from>
    <cdr:to>
      <cdr:x>1</cdr:x>
      <cdr:y>0.31786</cdr:y>
    </cdr:to>
    <cdr:sp macro="" textlink="'Figure 6'!$D$75">
      <cdr:nvSpPr>
        <cdr:cNvPr id="5142" name="Text Box 22"/>
        <cdr:cNvSpPr txBox="1">
          <a:spLocks xmlns:a="http://schemas.openxmlformats.org/drawingml/2006/main" noChangeArrowheads="1"/>
        </cdr:cNvSpPr>
      </cdr:nvSpPr>
      <cdr:spPr bwMode="auto">
        <a:xfrm xmlns:a="http://schemas.openxmlformats.org/drawingml/2006/main">
          <a:off x="5883643" y="1145851"/>
          <a:ext cx="677723" cy="1809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DFED023-CC78-4355-BECF-5C049A714996}" type="TxLink">
            <a:rPr lang="en-US" sz="800" b="1" i="0" u="none" strike="noStrike" baseline="0">
              <a:solidFill>
                <a:srgbClr val="000000"/>
              </a:solidFill>
              <a:latin typeface="Arial"/>
              <a:cs typeface="Arial"/>
            </a:rPr>
            <a:pPr algn="r" rtl="0">
              <a:defRPr sz="1000"/>
            </a:pPr>
            <a:t>10 380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che.media.education.gouv.fr/str-depp-a3/LE%20COMPTE%20Tableaux/TCD/base_2006_2017p_juille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a3/Publications%20(NI%20RERS%20ETAT)/NI%20(Notes%20d'Information)/NI%202021/NI%20cout%20educ%202020p/Data%20Compte/base_2006_2015p_juille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sheetData sheetId="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T1"/>
      <sheetName val="TcdT2i"/>
      <sheetName val="TcdT2f"/>
      <sheetName val="TcdT3"/>
      <sheetName val="TcdT3.1"/>
      <sheetName val="TcdT3.2"/>
      <sheetName val="TcdT3.3"/>
      <sheetName val="TcdT3.4"/>
      <sheetName val="TcdT4"/>
      <sheetName val="TcdT4.1"/>
      <sheetName val="TcdT4.2"/>
      <sheetName val="TcdT4.3"/>
      <sheetName val="tcd T4.4"/>
      <sheetName val="TcdT5"/>
      <sheetName val="tcd T6mont"/>
      <sheetName val="tcd T7mont"/>
      <sheetName val="tcd eff mont"/>
      <sheetName val="tcd T6mont (h176)"/>
      <sheetName val="tcd T7mont (h176)"/>
      <sheetName val="tcd eff mont (h176)"/>
      <sheetName val="eff"/>
      <sheetName val="saisie_arb"/>
    </sheetNames>
    <sheetDataSet>
      <sheetData sheetId="0"/>
      <sheetData sheetId="1">
        <row r="2">
          <cell r="D2" t="str">
            <v>06</v>
          </cell>
          <cell r="E2" t="str">
            <v>2006 définitif</v>
          </cell>
        </row>
        <row r="3">
          <cell r="D3" t="str">
            <v>07</v>
          </cell>
          <cell r="E3" t="str">
            <v>2007 définitif</v>
          </cell>
        </row>
        <row r="4">
          <cell r="D4" t="str">
            <v>08_D</v>
          </cell>
          <cell r="E4" t="str">
            <v>2008 définitif</v>
          </cell>
        </row>
        <row r="5">
          <cell r="D5" t="str">
            <v>09_D</v>
          </cell>
          <cell r="E5" t="str">
            <v>2009 définitif</v>
          </cell>
        </row>
        <row r="6">
          <cell r="D6" t="str">
            <v>10_D</v>
          </cell>
          <cell r="E6" t="str">
            <v>2010 définitif</v>
          </cell>
        </row>
        <row r="7">
          <cell r="D7" t="str">
            <v>11_D</v>
          </cell>
          <cell r="E7" t="str">
            <v>2011 définitif</v>
          </cell>
        </row>
        <row r="8">
          <cell r="D8" t="str">
            <v>12_D</v>
          </cell>
          <cell r="E8" t="str">
            <v>2012 définitif</v>
          </cell>
        </row>
        <row r="9">
          <cell r="D9" t="str">
            <v>13_P</v>
          </cell>
          <cell r="E9" t="str">
            <v>2013 provisoire</v>
          </cell>
        </row>
        <row r="10">
          <cell r="D10" t="str">
            <v>13_D</v>
          </cell>
          <cell r="E10" t="str">
            <v>2013 définitif</v>
          </cell>
        </row>
        <row r="11">
          <cell r="D11" t="str">
            <v>14_P</v>
          </cell>
          <cell r="E11" t="str">
            <v>2014 provisoire</v>
          </cell>
        </row>
        <row r="12">
          <cell r="D12" t="str">
            <v>14_D</v>
          </cell>
          <cell r="E12" t="str">
            <v>2014 définitif</v>
          </cell>
        </row>
        <row r="13">
          <cell r="D13" t="str">
            <v>15_P</v>
          </cell>
          <cell r="E13" t="str">
            <v>2015 provisoire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37"/>
  <sheetViews>
    <sheetView workbookViewId="0">
      <selection activeCell="B135" sqref="B135"/>
    </sheetView>
  </sheetViews>
  <sheetFormatPr baseColWidth="10" defaultRowHeight="12.75" x14ac:dyDescent="0.2"/>
  <sheetData>
    <row r="1" spans="1:2" x14ac:dyDescent="0.2">
      <c r="A1" s="1" t="s">
        <v>17</v>
      </c>
    </row>
    <row r="3" spans="1:2" x14ac:dyDescent="0.2">
      <c r="A3" t="s">
        <v>18</v>
      </c>
    </row>
    <row r="4" spans="1:2" x14ac:dyDescent="0.2">
      <c r="B4" s="1" t="s">
        <v>19</v>
      </c>
    </row>
    <row r="5" spans="1:2" x14ac:dyDescent="0.2">
      <c r="B5" t="s">
        <v>20</v>
      </c>
    </row>
    <row r="6" spans="1:2" x14ac:dyDescent="0.2">
      <c r="B6" t="s">
        <v>21</v>
      </c>
    </row>
    <row r="7" spans="1:2" x14ac:dyDescent="0.2">
      <c r="B7" t="s">
        <v>22</v>
      </c>
    </row>
    <row r="8" spans="1:2" x14ac:dyDescent="0.2">
      <c r="B8" t="s">
        <v>23</v>
      </c>
    </row>
    <row r="10" spans="1:2" x14ac:dyDescent="0.2">
      <c r="A10" t="s">
        <v>24</v>
      </c>
    </row>
    <row r="11" spans="1:2" x14ac:dyDescent="0.2">
      <c r="A11" s="1" t="s">
        <v>25</v>
      </c>
    </row>
    <row r="13" spans="1:2" x14ac:dyDescent="0.2">
      <c r="A13" t="s">
        <v>26</v>
      </c>
    </row>
    <row r="15" spans="1:2" x14ac:dyDescent="0.2">
      <c r="A15" t="s">
        <v>27</v>
      </c>
    </row>
    <row r="16" spans="1:2" x14ac:dyDescent="0.2">
      <c r="A16" s="3" t="s">
        <v>28</v>
      </c>
    </row>
    <row r="19" spans="1:1" x14ac:dyDescent="0.2">
      <c r="A19" s="1" t="s">
        <v>29</v>
      </c>
    </row>
    <row r="20" spans="1:1" x14ac:dyDescent="0.2">
      <c r="A20" s="1" t="s">
        <v>30</v>
      </c>
    </row>
    <row r="21" spans="1:1" x14ac:dyDescent="0.2">
      <c r="A21" t="s">
        <v>31</v>
      </c>
    </row>
    <row r="22" spans="1:1" x14ac:dyDescent="0.2">
      <c r="A22" t="s">
        <v>32</v>
      </c>
    </row>
    <row r="23" spans="1:1" x14ac:dyDescent="0.2">
      <c r="A23" t="s">
        <v>33</v>
      </c>
    </row>
    <row r="26" spans="1:1" x14ac:dyDescent="0.2">
      <c r="A26" s="1" t="s">
        <v>34</v>
      </c>
    </row>
    <row r="27" spans="1:1" x14ac:dyDescent="0.2">
      <c r="A27" s="1" t="s">
        <v>35</v>
      </c>
    </row>
    <row r="28" spans="1:1" x14ac:dyDescent="0.2">
      <c r="A28" s="1"/>
    </row>
    <row r="29" spans="1:1" x14ac:dyDescent="0.2">
      <c r="A29" s="3" t="s">
        <v>36</v>
      </c>
    </row>
    <row r="30" spans="1:1" x14ac:dyDescent="0.2">
      <c r="A30" s="3"/>
    </row>
    <row r="31" spans="1:1" x14ac:dyDescent="0.2">
      <c r="A31" s="3" t="s">
        <v>37</v>
      </c>
    </row>
    <row r="32" spans="1:1" x14ac:dyDescent="0.2">
      <c r="A32" t="s">
        <v>38</v>
      </c>
    </row>
    <row r="33" spans="1:8" x14ac:dyDescent="0.2">
      <c r="A33" t="s">
        <v>39</v>
      </c>
    </row>
    <row r="34" spans="1:8" x14ac:dyDescent="0.2">
      <c r="A34" s="2" t="s">
        <v>40</v>
      </c>
    </row>
    <row r="35" spans="1:8" x14ac:dyDescent="0.2">
      <c r="A35" s="2" t="s">
        <v>41</v>
      </c>
    </row>
    <row r="36" spans="1:8" x14ac:dyDescent="0.2">
      <c r="A36" s="1" t="s">
        <v>42</v>
      </c>
    </row>
    <row r="37" spans="1:8" x14ac:dyDescent="0.2">
      <c r="A37" s="1" t="s">
        <v>43</v>
      </c>
    </row>
    <row r="40" spans="1:8" x14ac:dyDescent="0.2">
      <c r="A40" s="1" t="s">
        <v>44</v>
      </c>
    </row>
    <row r="41" spans="1:8" x14ac:dyDescent="0.2">
      <c r="A41" s="1" t="s">
        <v>45</v>
      </c>
    </row>
    <row r="42" spans="1:8" x14ac:dyDescent="0.2">
      <c r="A42" s="1" t="s">
        <v>46</v>
      </c>
    </row>
    <row r="43" spans="1:8" x14ac:dyDescent="0.2">
      <c r="D43" s="4" t="s">
        <v>0</v>
      </c>
      <c r="E43" s="4" t="s">
        <v>1</v>
      </c>
      <c r="F43" s="4" t="s">
        <v>2</v>
      </c>
      <c r="G43" s="4" t="s">
        <v>3</v>
      </c>
      <c r="H43" s="4" t="s">
        <v>4</v>
      </c>
    </row>
    <row r="44" spans="1:8" x14ac:dyDescent="0.2">
      <c r="D44" s="5">
        <v>330</v>
      </c>
      <c r="E44" s="5">
        <v>41</v>
      </c>
      <c r="F44" s="5">
        <v>500</v>
      </c>
      <c r="G44" s="5">
        <v>10</v>
      </c>
      <c r="H44" s="5">
        <v>20</v>
      </c>
    </row>
    <row r="45" spans="1:8" x14ac:dyDescent="0.2">
      <c r="D45" s="5">
        <v>241</v>
      </c>
      <c r="E45" s="5">
        <v>41</v>
      </c>
      <c r="F45" s="5">
        <v>500</v>
      </c>
      <c r="G45" s="5">
        <v>10</v>
      </c>
      <c r="H45" s="5">
        <v>20</v>
      </c>
    </row>
    <row r="47" spans="1:8" x14ac:dyDescent="0.2">
      <c r="A47" s="1" t="s">
        <v>47</v>
      </c>
    </row>
    <row r="48" spans="1:8" x14ac:dyDescent="0.2">
      <c r="A48" s="1" t="s">
        <v>48</v>
      </c>
    </row>
    <row r="51" spans="1:11" x14ac:dyDescent="0.2">
      <c r="A51" s="1" t="s">
        <v>49</v>
      </c>
    </row>
    <row r="52" spans="1:11" x14ac:dyDescent="0.2">
      <c r="A52" s="2" t="s">
        <v>50</v>
      </c>
    </row>
    <row r="53" spans="1:11" ht="13.5" thickBot="1" x14ac:dyDescent="0.25">
      <c r="A53" s="2" t="s">
        <v>51</v>
      </c>
      <c r="D53" s="6" t="s">
        <v>52</v>
      </c>
      <c r="E53" s="7" t="s">
        <v>53</v>
      </c>
      <c r="F53" s="7" t="s">
        <v>54</v>
      </c>
      <c r="G53" s="7" t="s">
        <v>55</v>
      </c>
      <c r="H53" s="7"/>
      <c r="I53" s="7"/>
      <c r="J53" s="7"/>
      <c r="K53" s="7"/>
    </row>
    <row r="54" spans="1:11" ht="13.5" thickTop="1" x14ac:dyDescent="0.2">
      <c r="A54" s="2" t="s">
        <v>56</v>
      </c>
      <c r="D54" s="8" t="s">
        <v>57</v>
      </c>
      <c r="E54" s="9" t="str">
        <f>"-&gt;"</f>
        <v>-&gt;</v>
      </c>
      <c r="F54" s="10" t="s">
        <v>57</v>
      </c>
      <c r="G54" s="10" t="s">
        <v>58</v>
      </c>
      <c r="H54" s="10"/>
      <c r="I54" s="10"/>
      <c r="J54" s="10"/>
      <c r="K54" s="10"/>
    </row>
    <row r="55" spans="1:11" x14ac:dyDescent="0.2">
      <c r="A55" s="2" t="s">
        <v>59</v>
      </c>
      <c r="D55" s="11" t="s">
        <v>60</v>
      </c>
      <c r="E55" s="12" t="str">
        <f t="shared" ref="E55:E69" si="0">"-&gt;"</f>
        <v>-&gt;</v>
      </c>
      <c r="F55" s="13" t="s">
        <v>61</v>
      </c>
      <c r="G55" s="13" t="s">
        <v>62</v>
      </c>
      <c r="H55" s="13"/>
      <c r="I55" s="13"/>
      <c r="J55" s="13"/>
      <c r="K55" s="13"/>
    </row>
    <row r="56" spans="1:11" x14ac:dyDescent="0.2">
      <c r="A56" s="2" t="s">
        <v>63</v>
      </c>
      <c r="D56" s="14" t="s">
        <v>54</v>
      </c>
      <c r="E56" s="15" t="str">
        <f t="shared" si="0"/>
        <v>-&gt;</v>
      </c>
      <c r="F56" s="16" t="s">
        <v>64</v>
      </c>
      <c r="G56" s="16" t="s">
        <v>65</v>
      </c>
      <c r="H56" s="16"/>
      <c r="I56" s="16"/>
      <c r="J56" s="16"/>
      <c r="K56" s="16"/>
    </row>
    <row r="57" spans="1:11" x14ac:dyDescent="0.2">
      <c r="D57" s="17" t="s">
        <v>66</v>
      </c>
      <c r="E57" s="12" t="str">
        <f t="shared" si="0"/>
        <v>-&gt;</v>
      </c>
      <c r="F57" s="13" t="s">
        <v>66</v>
      </c>
      <c r="G57" s="13" t="s">
        <v>67</v>
      </c>
      <c r="H57" s="13"/>
      <c r="I57" s="13"/>
      <c r="J57" s="13"/>
      <c r="K57" s="13"/>
    </row>
    <row r="58" spans="1:11" x14ac:dyDescent="0.2">
      <c r="D58" s="18" t="s">
        <v>68</v>
      </c>
      <c r="E58" s="15" t="str">
        <f t="shared" si="0"/>
        <v>-&gt;</v>
      </c>
      <c r="F58" s="16" t="s">
        <v>69</v>
      </c>
      <c r="G58" s="16" t="s">
        <v>70</v>
      </c>
      <c r="H58" s="16"/>
      <c r="I58" s="16"/>
      <c r="J58" s="16"/>
      <c r="K58" s="16"/>
    </row>
    <row r="59" spans="1:11" x14ac:dyDescent="0.2">
      <c r="D59" s="19" t="s">
        <v>71</v>
      </c>
      <c r="E59" s="12" t="str">
        <f t="shared" si="0"/>
        <v>-&gt;</v>
      </c>
      <c r="F59" s="13" t="s">
        <v>72</v>
      </c>
      <c r="G59" s="13" t="s">
        <v>73</v>
      </c>
      <c r="H59" s="13"/>
      <c r="I59" s="13"/>
      <c r="J59" s="13"/>
      <c r="K59" s="13"/>
    </row>
    <row r="60" spans="1:11" x14ac:dyDescent="0.2">
      <c r="D60" s="20" t="s">
        <v>74</v>
      </c>
      <c r="E60" s="15" t="str">
        <f t="shared" si="0"/>
        <v>-&gt;</v>
      </c>
      <c r="F60" s="16" t="s">
        <v>75</v>
      </c>
      <c r="G60" s="16" t="s">
        <v>76</v>
      </c>
      <c r="H60" s="16"/>
      <c r="I60" s="16"/>
      <c r="J60" s="16"/>
      <c r="K60" s="16"/>
    </row>
    <row r="61" spans="1:11" x14ac:dyDescent="0.2">
      <c r="D61" s="21" t="s">
        <v>54</v>
      </c>
      <c r="E61" s="12" t="str">
        <f t="shared" si="0"/>
        <v>-&gt;</v>
      </c>
      <c r="F61" s="13" t="s">
        <v>77</v>
      </c>
      <c r="G61" s="13" t="s">
        <v>78</v>
      </c>
      <c r="H61" s="13"/>
      <c r="I61" s="13"/>
      <c r="J61" s="13"/>
      <c r="K61" s="13"/>
    </row>
    <row r="62" spans="1:11" x14ac:dyDescent="0.2">
      <c r="D62" s="20" t="s">
        <v>54</v>
      </c>
      <c r="E62" s="15" t="str">
        <f t="shared" si="0"/>
        <v>-&gt;</v>
      </c>
      <c r="F62" s="16" t="s">
        <v>68</v>
      </c>
      <c r="G62" s="16" t="s">
        <v>79</v>
      </c>
      <c r="H62" s="16"/>
      <c r="I62" s="16"/>
      <c r="J62" s="16"/>
      <c r="K62" s="16"/>
    </row>
    <row r="63" spans="1:11" x14ac:dyDescent="0.2">
      <c r="D63" s="19" t="s">
        <v>80</v>
      </c>
      <c r="E63" s="12" t="str">
        <f t="shared" si="0"/>
        <v>-&gt;</v>
      </c>
      <c r="F63" s="13" t="s">
        <v>81</v>
      </c>
      <c r="G63" s="13" t="s">
        <v>82</v>
      </c>
      <c r="H63" s="13"/>
      <c r="I63" s="13"/>
      <c r="J63" s="13"/>
      <c r="K63" s="13"/>
    </row>
    <row r="64" spans="1:11" x14ac:dyDescent="0.2">
      <c r="D64" s="18" t="s">
        <v>83</v>
      </c>
      <c r="E64" s="15" t="str">
        <f t="shared" si="0"/>
        <v>-&gt;</v>
      </c>
      <c r="F64" s="16" t="s">
        <v>84</v>
      </c>
      <c r="G64" s="16" t="s">
        <v>85</v>
      </c>
      <c r="H64" s="16"/>
      <c r="I64" s="16"/>
      <c r="J64" s="16"/>
      <c r="K64" s="16"/>
    </row>
    <row r="65" spans="1:11" x14ac:dyDescent="0.2">
      <c r="D65" s="19" t="s">
        <v>86</v>
      </c>
      <c r="E65" s="12" t="str">
        <f t="shared" si="0"/>
        <v>-&gt;</v>
      </c>
      <c r="F65" s="13" t="s">
        <v>87</v>
      </c>
      <c r="G65" s="13" t="s">
        <v>88</v>
      </c>
      <c r="H65" s="13"/>
      <c r="I65" s="13"/>
      <c r="J65" s="13"/>
      <c r="K65" s="13"/>
    </row>
    <row r="66" spans="1:11" x14ac:dyDescent="0.2">
      <c r="D66" s="18" t="s">
        <v>89</v>
      </c>
      <c r="E66" s="15" t="str">
        <f t="shared" si="0"/>
        <v>-&gt;</v>
      </c>
      <c r="F66" s="16" t="s">
        <v>90</v>
      </c>
      <c r="G66" s="16" t="s">
        <v>91</v>
      </c>
      <c r="H66" s="16"/>
      <c r="I66" s="16"/>
      <c r="J66" s="16"/>
      <c r="K66" s="16"/>
    </row>
    <row r="67" spans="1:11" x14ac:dyDescent="0.2">
      <c r="D67" s="22" t="s">
        <v>92</v>
      </c>
      <c r="E67" s="12" t="str">
        <f t="shared" si="0"/>
        <v>-&gt;</v>
      </c>
      <c r="F67" s="13" t="s">
        <v>71</v>
      </c>
      <c r="G67" s="13" t="s">
        <v>93</v>
      </c>
      <c r="H67" s="13"/>
      <c r="I67" s="13"/>
      <c r="J67" s="13"/>
      <c r="K67" s="13"/>
    </row>
    <row r="68" spans="1:11" x14ac:dyDescent="0.2">
      <c r="D68" s="23" t="s">
        <v>94</v>
      </c>
      <c r="E68" s="15" t="str">
        <f t="shared" si="0"/>
        <v>-&gt;</v>
      </c>
      <c r="F68" s="16" t="s">
        <v>74</v>
      </c>
      <c r="G68" s="16" t="s">
        <v>95</v>
      </c>
      <c r="H68" s="16"/>
      <c r="I68" s="16"/>
      <c r="J68" s="16"/>
      <c r="K68" s="16"/>
    </row>
    <row r="69" spans="1:11" x14ac:dyDescent="0.2">
      <c r="D69" s="24" t="s">
        <v>96</v>
      </c>
      <c r="E69" s="25" t="str">
        <f t="shared" si="0"/>
        <v>-&gt;</v>
      </c>
      <c r="F69" s="26" t="s">
        <v>97</v>
      </c>
      <c r="G69" s="26" t="s">
        <v>98</v>
      </c>
      <c r="H69" s="26"/>
      <c r="I69" s="26"/>
      <c r="J69" s="26"/>
      <c r="K69" s="26"/>
    </row>
    <row r="70" spans="1:11" x14ac:dyDescent="0.2">
      <c r="D70" s="27"/>
      <c r="E70" s="27"/>
      <c r="F70" s="27"/>
      <c r="G70" s="27"/>
      <c r="H70" s="27"/>
    </row>
    <row r="71" spans="1:11" x14ac:dyDescent="0.2">
      <c r="D71" s="27"/>
      <c r="E71" s="27"/>
      <c r="F71" s="27"/>
      <c r="G71" s="27"/>
      <c r="H71" s="27"/>
    </row>
    <row r="72" spans="1:11" x14ac:dyDescent="0.2">
      <c r="D72" s="27"/>
      <c r="E72" s="27"/>
      <c r="F72" s="27"/>
      <c r="G72" s="27"/>
      <c r="H72" s="27"/>
    </row>
    <row r="73" spans="1:11" x14ac:dyDescent="0.2">
      <c r="A73" t="s">
        <v>99</v>
      </c>
    </row>
    <row r="74" spans="1:11" x14ac:dyDescent="0.2">
      <c r="A74" t="s">
        <v>100</v>
      </c>
    </row>
    <row r="75" spans="1:11" x14ac:dyDescent="0.2">
      <c r="A75" t="s">
        <v>101</v>
      </c>
    </row>
    <row r="76" spans="1:11" x14ac:dyDescent="0.2">
      <c r="A76" t="s">
        <v>102</v>
      </c>
    </row>
    <row r="77" spans="1:11" x14ac:dyDescent="0.2">
      <c r="A77" t="s">
        <v>103</v>
      </c>
    </row>
    <row r="78" spans="1:11" x14ac:dyDescent="0.2">
      <c r="A78" t="s">
        <v>104</v>
      </c>
    </row>
    <row r="79" spans="1:11" x14ac:dyDescent="0.2">
      <c r="A79" t="s">
        <v>105</v>
      </c>
    </row>
    <row r="80" spans="1:11" x14ac:dyDescent="0.2">
      <c r="A80" t="s">
        <v>106</v>
      </c>
    </row>
    <row r="81" spans="1:1" x14ac:dyDescent="0.2">
      <c r="A81" t="s">
        <v>107</v>
      </c>
    </row>
    <row r="82" spans="1:1" x14ac:dyDescent="0.2">
      <c r="A82" s="3" t="s">
        <v>108</v>
      </c>
    </row>
    <row r="85" spans="1:1" x14ac:dyDescent="0.2">
      <c r="A85" s="1" t="s">
        <v>109</v>
      </c>
    </row>
    <row r="86" spans="1:1" x14ac:dyDescent="0.2">
      <c r="A86" s="1" t="s">
        <v>110</v>
      </c>
    </row>
    <row r="87" spans="1:1" x14ac:dyDescent="0.2">
      <c r="A87" s="1" t="s">
        <v>111</v>
      </c>
    </row>
    <row r="90" spans="1:1" x14ac:dyDescent="0.2">
      <c r="A90" s="1" t="s">
        <v>112</v>
      </c>
    </row>
    <row r="91" spans="1:1" x14ac:dyDescent="0.2">
      <c r="A91" t="s">
        <v>113</v>
      </c>
    </row>
    <row r="93" spans="1:1" x14ac:dyDescent="0.2">
      <c r="A93" t="s">
        <v>114</v>
      </c>
    </row>
    <row r="94" spans="1:1" x14ac:dyDescent="0.2">
      <c r="A94" s="1" t="s">
        <v>115</v>
      </c>
    </row>
    <row r="95" spans="1:1" x14ac:dyDescent="0.2">
      <c r="A95" s="28" t="s">
        <v>116</v>
      </c>
    </row>
    <row r="96" spans="1:1" x14ac:dyDescent="0.2">
      <c r="A96" s="28" t="s">
        <v>117</v>
      </c>
    </row>
    <row r="97" spans="1:1" x14ac:dyDescent="0.2">
      <c r="A97" s="28" t="s">
        <v>118</v>
      </c>
    </row>
    <row r="99" spans="1:1" x14ac:dyDescent="0.2">
      <c r="A99" s="29" t="s">
        <v>119</v>
      </c>
    </row>
    <row r="105" spans="1:1" x14ac:dyDescent="0.2">
      <c r="A105" t="s">
        <v>120</v>
      </c>
    </row>
    <row r="106" spans="1:1" x14ac:dyDescent="0.2">
      <c r="A106" t="s">
        <v>121</v>
      </c>
    </row>
    <row r="107" spans="1:1" x14ac:dyDescent="0.2">
      <c r="A107" s="30" t="s">
        <v>122</v>
      </c>
    </row>
    <row r="109" spans="1:1" x14ac:dyDescent="0.2">
      <c r="A109" s="31" t="s">
        <v>123</v>
      </c>
    </row>
    <row r="110" spans="1:1" x14ac:dyDescent="0.2">
      <c r="A110" s="30" t="s">
        <v>124</v>
      </c>
    </row>
    <row r="112" spans="1:1" x14ac:dyDescent="0.2">
      <c r="A112" s="31">
        <v>42450</v>
      </c>
    </row>
    <row r="113" spans="1:1" x14ac:dyDescent="0.2">
      <c r="A113" s="32" t="s">
        <v>125</v>
      </c>
    </row>
    <row r="126" spans="1:1" x14ac:dyDescent="0.2">
      <c r="A126" t="s">
        <v>126</v>
      </c>
    </row>
    <row r="128" spans="1:1" x14ac:dyDescent="0.2">
      <c r="A128" s="1" t="s">
        <v>127</v>
      </c>
    </row>
    <row r="129" spans="1:1" x14ac:dyDescent="0.2">
      <c r="A129" s="1" t="s">
        <v>128</v>
      </c>
    </row>
    <row r="130" spans="1:1" x14ac:dyDescent="0.2">
      <c r="A130" t="s">
        <v>129</v>
      </c>
    </row>
    <row r="131" spans="1:1" x14ac:dyDescent="0.2">
      <c r="A131" s="1" t="s">
        <v>130</v>
      </c>
    </row>
    <row r="132" spans="1:1" x14ac:dyDescent="0.2">
      <c r="A132" t="s">
        <v>131</v>
      </c>
    </row>
    <row r="133" spans="1:1" x14ac:dyDescent="0.2">
      <c r="A133" s="1" t="s">
        <v>132</v>
      </c>
    </row>
    <row r="134" spans="1:1" x14ac:dyDescent="0.2">
      <c r="A134" s="1" t="s">
        <v>133</v>
      </c>
    </row>
    <row r="136" spans="1:1" x14ac:dyDescent="0.2">
      <c r="A136" s="1" t="s">
        <v>134</v>
      </c>
    </row>
    <row r="137" spans="1:1" x14ac:dyDescent="0.2">
      <c r="A137" s="1" t="s">
        <v>135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90" zoomScaleNormal="90" workbookViewId="0">
      <selection activeCell="I24" sqref="I24"/>
    </sheetView>
  </sheetViews>
  <sheetFormatPr baseColWidth="10" defaultRowHeight="12.75" x14ac:dyDescent="0.2"/>
  <cols>
    <col min="1" max="1" width="28.7109375" style="105" customWidth="1"/>
    <col min="2" max="3" width="8.7109375" style="105" customWidth="1"/>
    <col min="4" max="4" width="13.28515625" style="105" bestFit="1" customWidth="1"/>
    <col min="5" max="6" width="8.7109375" style="105" customWidth="1"/>
    <col min="7" max="14" width="11.5703125" style="106" customWidth="1"/>
    <col min="15" max="256" width="11.42578125" style="105"/>
    <col min="257" max="257" width="28.7109375" style="105" customWidth="1"/>
    <col min="258" max="259" width="8.7109375" style="105" customWidth="1"/>
    <col min="260" max="260" width="13.28515625" style="105" bestFit="1" customWidth="1"/>
    <col min="261" max="262" width="8.7109375" style="105" customWidth="1"/>
    <col min="263" max="270" width="11.5703125" style="105" customWidth="1"/>
    <col min="271" max="512" width="11.42578125" style="105"/>
    <col min="513" max="513" width="28.7109375" style="105" customWidth="1"/>
    <col min="514" max="515" width="8.7109375" style="105" customWidth="1"/>
    <col min="516" max="516" width="13.28515625" style="105" bestFit="1" customWidth="1"/>
    <col min="517" max="518" width="8.7109375" style="105" customWidth="1"/>
    <col min="519" max="526" width="11.5703125" style="105" customWidth="1"/>
    <col min="527" max="768" width="11.42578125" style="105"/>
    <col min="769" max="769" width="28.7109375" style="105" customWidth="1"/>
    <col min="770" max="771" width="8.7109375" style="105" customWidth="1"/>
    <col min="772" max="772" width="13.28515625" style="105" bestFit="1" customWidth="1"/>
    <col min="773" max="774" width="8.7109375" style="105" customWidth="1"/>
    <col min="775" max="782" width="11.5703125" style="105" customWidth="1"/>
    <col min="783" max="1024" width="11.42578125" style="105"/>
    <col min="1025" max="1025" width="28.7109375" style="105" customWidth="1"/>
    <col min="1026" max="1027" width="8.7109375" style="105" customWidth="1"/>
    <col min="1028" max="1028" width="13.28515625" style="105" bestFit="1" customWidth="1"/>
    <col min="1029" max="1030" width="8.7109375" style="105" customWidth="1"/>
    <col min="1031" max="1038" width="11.5703125" style="105" customWidth="1"/>
    <col min="1039" max="1280" width="11.42578125" style="105"/>
    <col min="1281" max="1281" width="28.7109375" style="105" customWidth="1"/>
    <col min="1282" max="1283" width="8.7109375" style="105" customWidth="1"/>
    <col min="1284" max="1284" width="13.28515625" style="105" bestFit="1" customWidth="1"/>
    <col min="1285" max="1286" width="8.7109375" style="105" customWidth="1"/>
    <col min="1287" max="1294" width="11.5703125" style="105" customWidth="1"/>
    <col min="1295" max="1536" width="11.42578125" style="105"/>
    <col min="1537" max="1537" width="28.7109375" style="105" customWidth="1"/>
    <col min="1538" max="1539" width="8.7109375" style="105" customWidth="1"/>
    <col min="1540" max="1540" width="13.28515625" style="105" bestFit="1" customWidth="1"/>
    <col min="1541" max="1542" width="8.7109375" style="105" customWidth="1"/>
    <col min="1543" max="1550" width="11.5703125" style="105" customWidth="1"/>
    <col min="1551" max="1792" width="11.42578125" style="105"/>
    <col min="1793" max="1793" width="28.7109375" style="105" customWidth="1"/>
    <col min="1794" max="1795" width="8.7109375" style="105" customWidth="1"/>
    <col min="1796" max="1796" width="13.28515625" style="105" bestFit="1" customWidth="1"/>
    <col min="1797" max="1798" width="8.7109375" style="105" customWidth="1"/>
    <col min="1799" max="1806" width="11.5703125" style="105" customWidth="1"/>
    <col min="1807" max="2048" width="11.42578125" style="105"/>
    <col min="2049" max="2049" width="28.7109375" style="105" customWidth="1"/>
    <col min="2050" max="2051" width="8.7109375" style="105" customWidth="1"/>
    <col min="2052" max="2052" width="13.28515625" style="105" bestFit="1" customWidth="1"/>
    <col min="2053" max="2054" width="8.7109375" style="105" customWidth="1"/>
    <col min="2055" max="2062" width="11.5703125" style="105" customWidth="1"/>
    <col min="2063" max="2304" width="11.42578125" style="105"/>
    <col min="2305" max="2305" width="28.7109375" style="105" customWidth="1"/>
    <col min="2306" max="2307" width="8.7109375" style="105" customWidth="1"/>
    <col min="2308" max="2308" width="13.28515625" style="105" bestFit="1" customWidth="1"/>
    <col min="2309" max="2310" width="8.7109375" style="105" customWidth="1"/>
    <col min="2311" max="2318" width="11.5703125" style="105" customWidth="1"/>
    <col min="2319" max="2560" width="11.42578125" style="105"/>
    <col min="2561" max="2561" width="28.7109375" style="105" customWidth="1"/>
    <col min="2562" max="2563" width="8.7109375" style="105" customWidth="1"/>
    <col min="2564" max="2564" width="13.28515625" style="105" bestFit="1" customWidth="1"/>
    <col min="2565" max="2566" width="8.7109375" style="105" customWidth="1"/>
    <col min="2567" max="2574" width="11.5703125" style="105" customWidth="1"/>
    <col min="2575" max="2816" width="11.42578125" style="105"/>
    <col min="2817" max="2817" width="28.7109375" style="105" customWidth="1"/>
    <col min="2818" max="2819" width="8.7109375" style="105" customWidth="1"/>
    <col min="2820" max="2820" width="13.28515625" style="105" bestFit="1" customWidth="1"/>
    <col min="2821" max="2822" width="8.7109375" style="105" customWidth="1"/>
    <col min="2823" max="2830" width="11.5703125" style="105" customWidth="1"/>
    <col min="2831" max="3072" width="11.42578125" style="105"/>
    <col min="3073" max="3073" width="28.7109375" style="105" customWidth="1"/>
    <col min="3074" max="3075" width="8.7109375" style="105" customWidth="1"/>
    <col min="3076" max="3076" width="13.28515625" style="105" bestFit="1" customWidth="1"/>
    <col min="3077" max="3078" width="8.7109375" style="105" customWidth="1"/>
    <col min="3079" max="3086" width="11.5703125" style="105" customWidth="1"/>
    <col min="3087" max="3328" width="11.42578125" style="105"/>
    <col min="3329" max="3329" width="28.7109375" style="105" customWidth="1"/>
    <col min="3330" max="3331" width="8.7109375" style="105" customWidth="1"/>
    <col min="3332" max="3332" width="13.28515625" style="105" bestFit="1" customWidth="1"/>
    <col min="3333" max="3334" width="8.7109375" style="105" customWidth="1"/>
    <col min="3335" max="3342" width="11.5703125" style="105" customWidth="1"/>
    <col min="3343" max="3584" width="11.42578125" style="105"/>
    <col min="3585" max="3585" width="28.7109375" style="105" customWidth="1"/>
    <col min="3586" max="3587" width="8.7109375" style="105" customWidth="1"/>
    <col min="3588" max="3588" width="13.28515625" style="105" bestFit="1" customWidth="1"/>
    <col min="3589" max="3590" width="8.7109375" style="105" customWidth="1"/>
    <col min="3591" max="3598" width="11.5703125" style="105" customWidth="1"/>
    <col min="3599" max="3840" width="11.42578125" style="105"/>
    <col min="3841" max="3841" width="28.7109375" style="105" customWidth="1"/>
    <col min="3842" max="3843" width="8.7109375" style="105" customWidth="1"/>
    <col min="3844" max="3844" width="13.28515625" style="105" bestFit="1" customWidth="1"/>
    <col min="3845" max="3846" width="8.7109375" style="105" customWidth="1"/>
    <col min="3847" max="3854" width="11.5703125" style="105" customWidth="1"/>
    <col min="3855" max="4096" width="11.42578125" style="105"/>
    <col min="4097" max="4097" width="28.7109375" style="105" customWidth="1"/>
    <col min="4098" max="4099" width="8.7109375" style="105" customWidth="1"/>
    <col min="4100" max="4100" width="13.28515625" style="105" bestFit="1" customWidth="1"/>
    <col min="4101" max="4102" width="8.7109375" style="105" customWidth="1"/>
    <col min="4103" max="4110" width="11.5703125" style="105" customWidth="1"/>
    <col min="4111" max="4352" width="11.42578125" style="105"/>
    <col min="4353" max="4353" width="28.7109375" style="105" customWidth="1"/>
    <col min="4354" max="4355" width="8.7109375" style="105" customWidth="1"/>
    <col min="4356" max="4356" width="13.28515625" style="105" bestFit="1" customWidth="1"/>
    <col min="4357" max="4358" width="8.7109375" style="105" customWidth="1"/>
    <col min="4359" max="4366" width="11.5703125" style="105" customWidth="1"/>
    <col min="4367" max="4608" width="11.42578125" style="105"/>
    <col min="4609" max="4609" width="28.7109375" style="105" customWidth="1"/>
    <col min="4610" max="4611" width="8.7109375" style="105" customWidth="1"/>
    <col min="4612" max="4612" width="13.28515625" style="105" bestFit="1" customWidth="1"/>
    <col min="4613" max="4614" width="8.7109375" style="105" customWidth="1"/>
    <col min="4615" max="4622" width="11.5703125" style="105" customWidth="1"/>
    <col min="4623" max="4864" width="11.42578125" style="105"/>
    <col min="4865" max="4865" width="28.7109375" style="105" customWidth="1"/>
    <col min="4866" max="4867" width="8.7109375" style="105" customWidth="1"/>
    <col min="4868" max="4868" width="13.28515625" style="105" bestFit="1" customWidth="1"/>
    <col min="4869" max="4870" width="8.7109375" style="105" customWidth="1"/>
    <col min="4871" max="4878" width="11.5703125" style="105" customWidth="1"/>
    <col min="4879" max="5120" width="11.42578125" style="105"/>
    <col min="5121" max="5121" width="28.7109375" style="105" customWidth="1"/>
    <col min="5122" max="5123" width="8.7109375" style="105" customWidth="1"/>
    <col min="5124" max="5124" width="13.28515625" style="105" bestFit="1" customWidth="1"/>
    <col min="5125" max="5126" width="8.7109375" style="105" customWidth="1"/>
    <col min="5127" max="5134" width="11.5703125" style="105" customWidth="1"/>
    <col min="5135" max="5376" width="11.42578125" style="105"/>
    <col min="5377" max="5377" width="28.7109375" style="105" customWidth="1"/>
    <col min="5378" max="5379" width="8.7109375" style="105" customWidth="1"/>
    <col min="5380" max="5380" width="13.28515625" style="105" bestFit="1" customWidth="1"/>
    <col min="5381" max="5382" width="8.7109375" style="105" customWidth="1"/>
    <col min="5383" max="5390" width="11.5703125" style="105" customWidth="1"/>
    <col min="5391" max="5632" width="11.42578125" style="105"/>
    <col min="5633" max="5633" width="28.7109375" style="105" customWidth="1"/>
    <col min="5634" max="5635" width="8.7109375" style="105" customWidth="1"/>
    <col min="5636" max="5636" width="13.28515625" style="105" bestFit="1" customWidth="1"/>
    <col min="5637" max="5638" width="8.7109375" style="105" customWidth="1"/>
    <col min="5639" max="5646" width="11.5703125" style="105" customWidth="1"/>
    <col min="5647" max="5888" width="11.42578125" style="105"/>
    <col min="5889" max="5889" width="28.7109375" style="105" customWidth="1"/>
    <col min="5890" max="5891" width="8.7109375" style="105" customWidth="1"/>
    <col min="5892" max="5892" width="13.28515625" style="105" bestFit="1" customWidth="1"/>
    <col min="5893" max="5894" width="8.7109375" style="105" customWidth="1"/>
    <col min="5895" max="5902" width="11.5703125" style="105" customWidth="1"/>
    <col min="5903" max="6144" width="11.42578125" style="105"/>
    <col min="6145" max="6145" width="28.7109375" style="105" customWidth="1"/>
    <col min="6146" max="6147" width="8.7109375" style="105" customWidth="1"/>
    <col min="6148" max="6148" width="13.28515625" style="105" bestFit="1" customWidth="1"/>
    <col min="6149" max="6150" width="8.7109375" style="105" customWidth="1"/>
    <col min="6151" max="6158" width="11.5703125" style="105" customWidth="1"/>
    <col min="6159" max="6400" width="11.42578125" style="105"/>
    <col min="6401" max="6401" width="28.7109375" style="105" customWidth="1"/>
    <col min="6402" max="6403" width="8.7109375" style="105" customWidth="1"/>
    <col min="6404" max="6404" width="13.28515625" style="105" bestFit="1" customWidth="1"/>
    <col min="6405" max="6406" width="8.7109375" style="105" customWidth="1"/>
    <col min="6407" max="6414" width="11.5703125" style="105" customWidth="1"/>
    <col min="6415" max="6656" width="11.42578125" style="105"/>
    <col min="6657" max="6657" width="28.7109375" style="105" customWidth="1"/>
    <col min="6658" max="6659" width="8.7109375" style="105" customWidth="1"/>
    <col min="6660" max="6660" width="13.28515625" style="105" bestFit="1" customWidth="1"/>
    <col min="6661" max="6662" width="8.7109375" style="105" customWidth="1"/>
    <col min="6663" max="6670" width="11.5703125" style="105" customWidth="1"/>
    <col min="6671" max="6912" width="11.42578125" style="105"/>
    <col min="6913" max="6913" width="28.7109375" style="105" customWidth="1"/>
    <col min="6914" max="6915" width="8.7109375" style="105" customWidth="1"/>
    <col min="6916" max="6916" width="13.28515625" style="105" bestFit="1" customWidth="1"/>
    <col min="6917" max="6918" width="8.7109375" style="105" customWidth="1"/>
    <col min="6919" max="6926" width="11.5703125" style="105" customWidth="1"/>
    <col min="6927" max="7168" width="11.42578125" style="105"/>
    <col min="7169" max="7169" width="28.7109375" style="105" customWidth="1"/>
    <col min="7170" max="7171" width="8.7109375" style="105" customWidth="1"/>
    <col min="7172" max="7172" width="13.28515625" style="105" bestFit="1" customWidth="1"/>
    <col min="7173" max="7174" width="8.7109375" style="105" customWidth="1"/>
    <col min="7175" max="7182" width="11.5703125" style="105" customWidth="1"/>
    <col min="7183" max="7424" width="11.42578125" style="105"/>
    <col min="7425" max="7425" width="28.7109375" style="105" customWidth="1"/>
    <col min="7426" max="7427" width="8.7109375" style="105" customWidth="1"/>
    <col min="7428" max="7428" width="13.28515625" style="105" bestFit="1" customWidth="1"/>
    <col min="7429" max="7430" width="8.7109375" style="105" customWidth="1"/>
    <col min="7431" max="7438" width="11.5703125" style="105" customWidth="1"/>
    <col min="7439" max="7680" width="11.42578125" style="105"/>
    <col min="7681" max="7681" width="28.7109375" style="105" customWidth="1"/>
    <col min="7682" max="7683" width="8.7109375" style="105" customWidth="1"/>
    <col min="7684" max="7684" width="13.28515625" style="105" bestFit="1" customWidth="1"/>
    <col min="7685" max="7686" width="8.7109375" style="105" customWidth="1"/>
    <col min="7687" max="7694" width="11.5703125" style="105" customWidth="1"/>
    <col min="7695" max="7936" width="11.42578125" style="105"/>
    <col min="7937" max="7937" width="28.7109375" style="105" customWidth="1"/>
    <col min="7938" max="7939" width="8.7109375" style="105" customWidth="1"/>
    <col min="7940" max="7940" width="13.28515625" style="105" bestFit="1" customWidth="1"/>
    <col min="7941" max="7942" width="8.7109375" style="105" customWidth="1"/>
    <col min="7943" max="7950" width="11.5703125" style="105" customWidth="1"/>
    <col min="7951" max="8192" width="11.42578125" style="105"/>
    <col min="8193" max="8193" width="28.7109375" style="105" customWidth="1"/>
    <col min="8194" max="8195" width="8.7109375" style="105" customWidth="1"/>
    <col min="8196" max="8196" width="13.28515625" style="105" bestFit="1" customWidth="1"/>
    <col min="8197" max="8198" width="8.7109375" style="105" customWidth="1"/>
    <col min="8199" max="8206" width="11.5703125" style="105" customWidth="1"/>
    <col min="8207" max="8448" width="11.42578125" style="105"/>
    <col min="8449" max="8449" width="28.7109375" style="105" customWidth="1"/>
    <col min="8450" max="8451" width="8.7109375" style="105" customWidth="1"/>
    <col min="8452" max="8452" width="13.28515625" style="105" bestFit="1" customWidth="1"/>
    <col min="8453" max="8454" width="8.7109375" style="105" customWidth="1"/>
    <col min="8455" max="8462" width="11.5703125" style="105" customWidth="1"/>
    <col min="8463" max="8704" width="11.42578125" style="105"/>
    <col min="8705" max="8705" width="28.7109375" style="105" customWidth="1"/>
    <col min="8706" max="8707" width="8.7109375" style="105" customWidth="1"/>
    <col min="8708" max="8708" width="13.28515625" style="105" bestFit="1" customWidth="1"/>
    <col min="8709" max="8710" width="8.7109375" style="105" customWidth="1"/>
    <col min="8711" max="8718" width="11.5703125" style="105" customWidth="1"/>
    <col min="8719" max="8960" width="11.42578125" style="105"/>
    <col min="8961" max="8961" width="28.7109375" style="105" customWidth="1"/>
    <col min="8962" max="8963" width="8.7109375" style="105" customWidth="1"/>
    <col min="8964" max="8964" width="13.28515625" style="105" bestFit="1" customWidth="1"/>
    <col min="8965" max="8966" width="8.7109375" style="105" customWidth="1"/>
    <col min="8967" max="8974" width="11.5703125" style="105" customWidth="1"/>
    <col min="8975" max="9216" width="11.42578125" style="105"/>
    <col min="9217" max="9217" width="28.7109375" style="105" customWidth="1"/>
    <col min="9218" max="9219" width="8.7109375" style="105" customWidth="1"/>
    <col min="9220" max="9220" width="13.28515625" style="105" bestFit="1" customWidth="1"/>
    <col min="9221" max="9222" width="8.7109375" style="105" customWidth="1"/>
    <col min="9223" max="9230" width="11.5703125" style="105" customWidth="1"/>
    <col min="9231" max="9472" width="11.42578125" style="105"/>
    <col min="9473" max="9473" width="28.7109375" style="105" customWidth="1"/>
    <col min="9474" max="9475" width="8.7109375" style="105" customWidth="1"/>
    <col min="9476" max="9476" width="13.28515625" style="105" bestFit="1" customWidth="1"/>
    <col min="9477" max="9478" width="8.7109375" style="105" customWidth="1"/>
    <col min="9479" max="9486" width="11.5703125" style="105" customWidth="1"/>
    <col min="9487" max="9728" width="11.42578125" style="105"/>
    <col min="9729" max="9729" width="28.7109375" style="105" customWidth="1"/>
    <col min="9730" max="9731" width="8.7109375" style="105" customWidth="1"/>
    <col min="9732" max="9732" width="13.28515625" style="105" bestFit="1" customWidth="1"/>
    <col min="9733" max="9734" width="8.7109375" style="105" customWidth="1"/>
    <col min="9735" max="9742" width="11.5703125" style="105" customWidth="1"/>
    <col min="9743" max="9984" width="11.42578125" style="105"/>
    <col min="9985" max="9985" width="28.7109375" style="105" customWidth="1"/>
    <col min="9986" max="9987" width="8.7109375" style="105" customWidth="1"/>
    <col min="9988" max="9988" width="13.28515625" style="105" bestFit="1" customWidth="1"/>
    <col min="9989" max="9990" width="8.7109375" style="105" customWidth="1"/>
    <col min="9991" max="9998" width="11.5703125" style="105" customWidth="1"/>
    <col min="9999" max="10240" width="11.42578125" style="105"/>
    <col min="10241" max="10241" width="28.7109375" style="105" customWidth="1"/>
    <col min="10242" max="10243" width="8.7109375" style="105" customWidth="1"/>
    <col min="10244" max="10244" width="13.28515625" style="105" bestFit="1" customWidth="1"/>
    <col min="10245" max="10246" width="8.7109375" style="105" customWidth="1"/>
    <col min="10247" max="10254" width="11.5703125" style="105" customWidth="1"/>
    <col min="10255" max="10496" width="11.42578125" style="105"/>
    <col min="10497" max="10497" width="28.7109375" style="105" customWidth="1"/>
    <col min="10498" max="10499" width="8.7109375" style="105" customWidth="1"/>
    <col min="10500" max="10500" width="13.28515625" style="105" bestFit="1" customWidth="1"/>
    <col min="10501" max="10502" width="8.7109375" style="105" customWidth="1"/>
    <col min="10503" max="10510" width="11.5703125" style="105" customWidth="1"/>
    <col min="10511" max="10752" width="11.42578125" style="105"/>
    <col min="10753" max="10753" width="28.7109375" style="105" customWidth="1"/>
    <col min="10754" max="10755" width="8.7109375" style="105" customWidth="1"/>
    <col min="10756" max="10756" width="13.28515625" style="105" bestFit="1" customWidth="1"/>
    <col min="10757" max="10758" width="8.7109375" style="105" customWidth="1"/>
    <col min="10759" max="10766" width="11.5703125" style="105" customWidth="1"/>
    <col min="10767" max="11008" width="11.42578125" style="105"/>
    <col min="11009" max="11009" width="28.7109375" style="105" customWidth="1"/>
    <col min="11010" max="11011" width="8.7109375" style="105" customWidth="1"/>
    <col min="11012" max="11012" width="13.28515625" style="105" bestFit="1" customWidth="1"/>
    <col min="11013" max="11014" width="8.7109375" style="105" customWidth="1"/>
    <col min="11015" max="11022" width="11.5703125" style="105" customWidth="1"/>
    <col min="11023" max="11264" width="11.42578125" style="105"/>
    <col min="11265" max="11265" width="28.7109375" style="105" customWidth="1"/>
    <col min="11266" max="11267" width="8.7109375" style="105" customWidth="1"/>
    <col min="11268" max="11268" width="13.28515625" style="105" bestFit="1" customWidth="1"/>
    <col min="11269" max="11270" width="8.7109375" style="105" customWidth="1"/>
    <col min="11271" max="11278" width="11.5703125" style="105" customWidth="1"/>
    <col min="11279" max="11520" width="11.42578125" style="105"/>
    <col min="11521" max="11521" width="28.7109375" style="105" customWidth="1"/>
    <col min="11522" max="11523" width="8.7109375" style="105" customWidth="1"/>
    <col min="11524" max="11524" width="13.28515625" style="105" bestFit="1" customWidth="1"/>
    <col min="11525" max="11526" width="8.7109375" style="105" customWidth="1"/>
    <col min="11527" max="11534" width="11.5703125" style="105" customWidth="1"/>
    <col min="11535" max="11776" width="11.42578125" style="105"/>
    <col min="11777" max="11777" width="28.7109375" style="105" customWidth="1"/>
    <col min="11778" max="11779" width="8.7109375" style="105" customWidth="1"/>
    <col min="11780" max="11780" width="13.28515625" style="105" bestFit="1" customWidth="1"/>
    <col min="11781" max="11782" width="8.7109375" style="105" customWidth="1"/>
    <col min="11783" max="11790" width="11.5703125" style="105" customWidth="1"/>
    <col min="11791" max="12032" width="11.42578125" style="105"/>
    <col min="12033" max="12033" width="28.7109375" style="105" customWidth="1"/>
    <col min="12034" max="12035" width="8.7109375" style="105" customWidth="1"/>
    <col min="12036" max="12036" width="13.28515625" style="105" bestFit="1" customWidth="1"/>
    <col min="12037" max="12038" width="8.7109375" style="105" customWidth="1"/>
    <col min="12039" max="12046" width="11.5703125" style="105" customWidth="1"/>
    <col min="12047" max="12288" width="11.42578125" style="105"/>
    <col min="12289" max="12289" width="28.7109375" style="105" customWidth="1"/>
    <col min="12290" max="12291" width="8.7109375" style="105" customWidth="1"/>
    <col min="12292" max="12292" width="13.28515625" style="105" bestFit="1" customWidth="1"/>
    <col min="12293" max="12294" width="8.7109375" style="105" customWidth="1"/>
    <col min="12295" max="12302" width="11.5703125" style="105" customWidth="1"/>
    <col min="12303" max="12544" width="11.42578125" style="105"/>
    <col min="12545" max="12545" width="28.7109375" style="105" customWidth="1"/>
    <col min="12546" max="12547" width="8.7109375" style="105" customWidth="1"/>
    <col min="12548" max="12548" width="13.28515625" style="105" bestFit="1" customWidth="1"/>
    <col min="12549" max="12550" width="8.7109375" style="105" customWidth="1"/>
    <col min="12551" max="12558" width="11.5703125" style="105" customWidth="1"/>
    <col min="12559" max="12800" width="11.42578125" style="105"/>
    <col min="12801" max="12801" width="28.7109375" style="105" customWidth="1"/>
    <col min="12802" max="12803" width="8.7109375" style="105" customWidth="1"/>
    <col min="12804" max="12804" width="13.28515625" style="105" bestFit="1" customWidth="1"/>
    <col min="12805" max="12806" width="8.7109375" style="105" customWidth="1"/>
    <col min="12807" max="12814" width="11.5703125" style="105" customWidth="1"/>
    <col min="12815" max="13056" width="11.42578125" style="105"/>
    <col min="13057" max="13057" width="28.7109375" style="105" customWidth="1"/>
    <col min="13058" max="13059" width="8.7109375" style="105" customWidth="1"/>
    <col min="13060" max="13060" width="13.28515625" style="105" bestFit="1" customWidth="1"/>
    <col min="13061" max="13062" width="8.7109375" style="105" customWidth="1"/>
    <col min="13063" max="13070" width="11.5703125" style="105" customWidth="1"/>
    <col min="13071" max="13312" width="11.42578125" style="105"/>
    <col min="13313" max="13313" width="28.7109375" style="105" customWidth="1"/>
    <col min="13314" max="13315" width="8.7109375" style="105" customWidth="1"/>
    <col min="13316" max="13316" width="13.28515625" style="105" bestFit="1" customWidth="1"/>
    <col min="13317" max="13318" width="8.7109375" style="105" customWidth="1"/>
    <col min="13319" max="13326" width="11.5703125" style="105" customWidth="1"/>
    <col min="13327" max="13568" width="11.42578125" style="105"/>
    <col min="13569" max="13569" width="28.7109375" style="105" customWidth="1"/>
    <col min="13570" max="13571" width="8.7109375" style="105" customWidth="1"/>
    <col min="13572" max="13572" width="13.28515625" style="105" bestFit="1" customWidth="1"/>
    <col min="13573" max="13574" width="8.7109375" style="105" customWidth="1"/>
    <col min="13575" max="13582" width="11.5703125" style="105" customWidth="1"/>
    <col min="13583" max="13824" width="11.42578125" style="105"/>
    <col min="13825" max="13825" width="28.7109375" style="105" customWidth="1"/>
    <col min="13826" max="13827" width="8.7109375" style="105" customWidth="1"/>
    <col min="13828" max="13828" width="13.28515625" style="105" bestFit="1" customWidth="1"/>
    <col min="13829" max="13830" width="8.7109375" style="105" customWidth="1"/>
    <col min="13831" max="13838" width="11.5703125" style="105" customWidth="1"/>
    <col min="13839" max="14080" width="11.42578125" style="105"/>
    <col min="14081" max="14081" width="28.7109375" style="105" customWidth="1"/>
    <col min="14082" max="14083" width="8.7109375" style="105" customWidth="1"/>
    <col min="14084" max="14084" width="13.28515625" style="105" bestFit="1" customWidth="1"/>
    <col min="14085" max="14086" width="8.7109375" style="105" customWidth="1"/>
    <col min="14087" max="14094" width="11.5703125" style="105" customWidth="1"/>
    <col min="14095" max="14336" width="11.42578125" style="105"/>
    <col min="14337" max="14337" width="28.7109375" style="105" customWidth="1"/>
    <col min="14338" max="14339" width="8.7109375" style="105" customWidth="1"/>
    <col min="14340" max="14340" width="13.28515625" style="105" bestFit="1" customWidth="1"/>
    <col min="14341" max="14342" width="8.7109375" style="105" customWidth="1"/>
    <col min="14343" max="14350" width="11.5703125" style="105" customWidth="1"/>
    <col min="14351" max="14592" width="11.42578125" style="105"/>
    <col min="14593" max="14593" width="28.7109375" style="105" customWidth="1"/>
    <col min="14594" max="14595" width="8.7109375" style="105" customWidth="1"/>
    <col min="14596" max="14596" width="13.28515625" style="105" bestFit="1" customWidth="1"/>
    <col min="14597" max="14598" width="8.7109375" style="105" customWidth="1"/>
    <col min="14599" max="14606" width="11.5703125" style="105" customWidth="1"/>
    <col min="14607" max="14848" width="11.42578125" style="105"/>
    <col min="14849" max="14849" width="28.7109375" style="105" customWidth="1"/>
    <col min="14850" max="14851" width="8.7109375" style="105" customWidth="1"/>
    <col min="14852" max="14852" width="13.28515625" style="105" bestFit="1" customWidth="1"/>
    <col min="14853" max="14854" width="8.7109375" style="105" customWidth="1"/>
    <col min="14855" max="14862" width="11.5703125" style="105" customWidth="1"/>
    <col min="14863" max="15104" width="11.42578125" style="105"/>
    <col min="15105" max="15105" width="28.7109375" style="105" customWidth="1"/>
    <col min="15106" max="15107" width="8.7109375" style="105" customWidth="1"/>
    <col min="15108" max="15108" width="13.28515625" style="105" bestFit="1" customWidth="1"/>
    <col min="15109" max="15110" width="8.7109375" style="105" customWidth="1"/>
    <col min="15111" max="15118" width="11.5703125" style="105" customWidth="1"/>
    <col min="15119" max="15360" width="11.42578125" style="105"/>
    <col min="15361" max="15361" width="28.7109375" style="105" customWidth="1"/>
    <col min="15362" max="15363" width="8.7109375" style="105" customWidth="1"/>
    <col min="15364" max="15364" width="13.28515625" style="105" bestFit="1" customWidth="1"/>
    <col min="15365" max="15366" width="8.7109375" style="105" customWidth="1"/>
    <col min="15367" max="15374" width="11.5703125" style="105" customWidth="1"/>
    <col min="15375" max="15616" width="11.42578125" style="105"/>
    <col min="15617" max="15617" width="28.7109375" style="105" customWidth="1"/>
    <col min="15618" max="15619" width="8.7109375" style="105" customWidth="1"/>
    <col min="15620" max="15620" width="13.28515625" style="105" bestFit="1" customWidth="1"/>
    <col min="15621" max="15622" width="8.7109375" style="105" customWidth="1"/>
    <col min="15623" max="15630" width="11.5703125" style="105" customWidth="1"/>
    <col min="15631" max="15872" width="11.42578125" style="105"/>
    <col min="15873" max="15873" width="28.7109375" style="105" customWidth="1"/>
    <col min="15874" max="15875" width="8.7109375" style="105" customWidth="1"/>
    <col min="15876" max="15876" width="13.28515625" style="105" bestFit="1" customWidth="1"/>
    <col min="15877" max="15878" width="8.7109375" style="105" customWidth="1"/>
    <col min="15879" max="15886" width="11.5703125" style="105" customWidth="1"/>
    <col min="15887" max="16128" width="11.42578125" style="105"/>
    <col min="16129" max="16129" width="28.7109375" style="105" customWidth="1"/>
    <col min="16130" max="16131" width="8.7109375" style="105" customWidth="1"/>
    <col min="16132" max="16132" width="13.28515625" style="105" bestFit="1" customWidth="1"/>
    <col min="16133" max="16134" width="8.7109375" style="105" customWidth="1"/>
    <col min="16135" max="16142" width="11.5703125" style="105" customWidth="1"/>
    <col min="16143" max="16384" width="11.42578125" style="105"/>
  </cols>
  <sheetData>
    <row r="1" spans="1:16" ht="15" x14ac:dyDescent="0.25">
      <c r="A1" s="235" t="s">
        <v>205</v>
      </c>
      <c r="B1" s="235"/>
      <c r="C1" s="235"/>
      <c r="D1" s="235"/>
      <c r="E1" s="235"/>
      <c r="F1" s="235"/>
      <c r="G1" s="235"/>
      <c r="H1" s="235"/>
      <c r="I1" s="235"/>
    </row>
    <row r="2" spans="1:16" ht="15" x14ac:dyDescent="0.25">
      <c r="A2" s="153"/>
      <c r="D2" s="104"/>
      <c r="E2" s="104"/>
      <c r="F2" s="104"/>
    </row>
    <row r="4" spans="1:16" s="107" customFormat="1" x14ac:dyDescent="0.2">
      <c r="C4" s="108"/>
      <c r="D4" s="109"/>
      <c r="G4" s="106"/>
      <c r="H4" s="106"/>
      <c r="I4" s="106"/>
      <c r="J4" s="106"/>
      <c r="K4" s="106"/>
      <c r="L4" s="106"/>
      <c r="M4" s="106"/>
      <c r="N4" s="106"/>
      <c r="O4" s="106"/>
      <c r="P4" s="106"/>
    </row>
    <row r="5" spans="1:16" s="107" customFormat="1" x14ac:dyDescent="0.2">
      <c r="G5" s="106"/>
      <c r="H5" s="106"/>
      <c r="I5" s="106"/>
      <c r="J5" s="106"/>
      <c r="K5" s="106"/>
      <c r="L5" s="106"/>
      <c r="M5" s="106"/>
      <c r="N5" s="106"/>
    </row>
    <row r="6" spans="1:16" s="107" customFormat="1" x14ac:dyDescent="0.2">
      <c r="A6" s="106"/>
      <c r="B6" s="106"/>
      <c r="C6" s="106"/>
      <c r="D6" s="106"/>
      <c r="E6" s="106"/>
      <c r="F6" s="106"/>
    </row>
    <row r="7" spans="1:16" s="110" customFormat="1" ht="15.75" customHeight="1" x14ac:dyDescent="0.2">
      <c r="A7" s="106"/>
      <c r="B7" s="106"/>
      <c r="C7" s="106"/>
      <c r="D7" s="106"/>
      <c r="E7" s="106"/>
      <c r="F7" s="106"/>
      <c r="G7" s="106"/>
      <c r="H7" s="106"/>
    </row>
    <row r="8" spans="1:16" s="107" customFormat="1" ht="15" customHeight="1" x14ac:dyDescent="0.2">
      <c r="A8" s="106"/>
      <c r="B8" s="106"/>
      <c r="C8" s="106"/>
      <c r="D8" s="106"/>
      <c r="E8" s="106"/>
      <c r="F8" s="106"/>
      <c r="G8" s="106"/>
      <c r="H8" s="106"/>
    </row>
    <row r="9" spans="1:16" s="107" customFormat="1" ht="15" customHeight="1" x14ac:dyDescent="0.2">
      <c r="A9" s="106"/>
      <c r="B9" s="106"/>
      <c r="C9" s="106"/>
      <c r="D9" s="106"/>
      <c r="E9" s="106"/>
      <c r="F9" s="106"/>
      <c r="G9" s="106"/>
      <c r="H9" s="106"/>
    </row>
    <row r="10" spans="1:16" s="111" customFormat="1" ht="15" customHeight="1" x14ac:dyDescent="0.2">
      <c r="A10" s="106"/>
      <c r="B10" s="106"/>
      <c r="C10" s="106"/>
      <c r="D10" s="106"/>
      <c r="E10" s="106"/>
      <c r="F10" s="106"/>
      <c r="G10" s="106"/>
      <c r="H10" s="106"/>
    </row>
    <row r="11" spans="1:16" s="107" customFormat="1" ht="15" customHeight="1" x14ac:dyDescent="0.2">
      <c r="A11" s="106"/>
      <c r="B11" s="106"/>
      <c r="C11" s="106"/>
      <c r="D11" s="106"/>
      <c r="E11" s="106"/>
      <c r="F11" s="106"/>
      <c r="G11" s="106"/>
      <c r="H11" s="106"/>
    </row>
    <row r="12" spans="1:16" s="107" customFormat="1" ht="15" customHeight="1" x14ac:dyDescent="0.2">
      <c r="A12" s="106"/>
      <c r="B12" s="106"/>
      <c r="C12" s="106"/>
      <c r="D12" s="106"/>
      <c r="E12" s="106"/>
      <c r="F12" s="106"/>
      <c r="G12" s="106"/>
      <c r="H12" s="106"/>
    </row>
    <row r="13" spans="1:16" s="107" customFormat="1" ht="15" customHeight="1" x14ac:dyDescent="0.2">
      <c r="A13" s="106"/>
      <c r="B13" s="106"/>
      <c r="C13" s="106"/>
      <c r="D13" s="106"/>
      <c r="E13" s="106"/>
      <c r="F13" s="106"/>
      <c r="G13" s="106"/>
      <c r="H13" s="106"/>
    </row>
    <row r="14" spans="1:16" s="111" customFormat="1" ht="15" customHeight="1" x14ac:dyDescent="0.2">
      <c r="A14" s="106"/>
      <c r="B14" s="106"/>
      <c r="C14" s="106"/>
      <c r="D14" s="106"/>
      <c r="E14" s="106"/>
      <c r="F14" s="106"/>
      <c r="G14" s="106"/>
      <c r="H14" s="106"/>
    </row>
    <row r="15" spans="1:16" s="107" customFormat="1" ht="15" customHeight="1" x14ac:dyDescent="0.2">
      <c r="A15" s="106"/>
      <c r="B15" s="106"/>
      <c r="C15" s="106"/>
      <c r="D15" s="106"/>
      <c r="E15" s="106"/>
      <c r="F15" s="106"/>
      <c r="G15" s="106"/>
      <c r="H15" s="106"/>
    </row>
    <row r="16" spans="1:16" s="107" customFormat="1" ht="15" customHeight="1" x14ac:dyDescent="0.2">
      <c r="A16" s="106"/>
      <c r="B16" s="106"/>
      <c r="C16" s="106"/>
      <c r="D16" s="106"/>
      <c r="E16" s="106"/>
      <c r="F16" s="106"/>
    </row>
    <row r="17" spans="1:16" s="107" customFormat="1" ht="15" customHeight="1" x14ac:dyDescent="0.2">
      <c r="A17" s="106"/>
      <c r="B17" s="106"/>
      <c r="C17" s="106"/>
      <c r="D17" s="106"/>
      <c r="E17" s="106"/>
      <c r="F17" s="106"/>
    </row>
    <row r="18" spans="1:16" s="111" customFormat="1" ht="15" customHeight="1" x14ac:dyDescent="0.2">
      <c r="A18" s="106"/>
      <c r="B18" s="106"/>
      <c r="C18" s="106"/>
      <c r="D18" s="106"/>
      <c r="E18" s="106"/>
      <c r="F18" s="106"/>
      <c r="G18" s="106"/>
      <c r="H18" s="106"/>
    </row>
    <row r="19" spans="1:16" s="112" customFormat="1" ht="15" customHeight="1" x14ac:dyDescent="0.2">
      <c r="A19" s="106"/>
      <c r="B19" s="106"/>
      <c r="C19" s="106"/>
      <c r="D19" s="106"/>
      <c r="E19" s="106"/>
      <c r="F19" s="106"/>
      <c r="G19" s="106"/>
      <c r="H19" s="106"/>
    </row>
    <row r="20" spans="1:16" s="107" customFormat="1" x14ac:dyDescent="0.2">
      <c r="A20" s="113"/>
      <c r="B20" s="113"/>
      <c r="C20" s="113"/>
      <c r="D20" s="114"/>
      <c r="E20" s="115"/>
      <c r="F20" s="115"/>
      <c r="G20" s="106"/>
      <c r="H20" s="106"/>
      <c r="I20" s="106"/>
      <c r="J20" s="106"/>
      <c r="K20" s="106"/>
      <c r="L20" s="106"/>
      <c r="M20" s="106"/>
      <c r="N20" s="106"/>
      <c r="O20" s="106"/>
      <c r="P20" s="106"/>
    </row>
    <row r="21" spans="1:16" s="107" customFormat="1" x14ac:dyDescent="0.2">
      <c r="A21" s="113"/>
      <c r="B21" s="113"/>
      <c r="C21" s="113"/>
      <c r="D21" s="114"/>
      <c r="E21" s="114"/>
      <c r="F21" s="114"/>
      <c r="G21" s="106"/>
      <c r="H21" s="106"/>
      <c r="I21" s="106"/>
      <c r="J21" s="106"/>
      <c r="K21" s="106"/>
      <c r="L21" s="106"/>
      <c r="M21" s="106"/>
      <c r="N21" s="106"/>
      <c r="O21" s="106"/>
      <c r="P21" s="106"/>
    </row>
    <row r="22" spans="1:16" x14ac:dyDescent="0.2">
      <c r="A22" s="113"/>
      <c r="B22" s="113"/>
      <c r="C22" s="113"/>
      <c r="D22" s="116"/>
      <c r="E22" s="116"/>
      <c r="F22" s="116"/>
      <c r="O22" s="106"/>
      <c r="P22" s="106"/>
    </row>
    <row r="23" spans="1:16" s="120" customFormat="1" x14ac:dyDescent="0.2">
      <c r="A23" s="36" t="s">
        <v>226</v>
      </c>
      <c r="B23" s="117"/>
      <c r="C23" s="117"/>
      <c r="D23" s="118"/>
      <c r="E23" s="118"/>
      <c r="F23" s="118"/>
      <c r="G23" s="119"/>
      <c r="H23" s="119"/>
      <c r="I23" s="119"/>
      <c r="J23" s="119"/>
      <c r="K23" s="119"/>
      <c r="L23" s="119"/>
      <c r="M23" s="119"/>
      <c r="N23" s="119"/>
      <c r="O23" s="119"/>
      <c r="P23" s="119"/>
    </row>
    <row r="24" spans="1:16" s="119" customFormat="1" x14ac:dyDescent="0.2">
      <c r="A24" s="150" t="s">
        <v>171</v>
      </c>
      <c r="I24" s="204" t="s">
        <v>228</v>
      </c>
    </row>
    <row r="25" spans="1:16" s="119" customFormat="1" x14ac:dyDescent="0.2">
      <c r="A25" s="234" t="s">
        <v>227</v>
      </c>
      <c r="B25" s="234"/>
    </row>
    <row r="26" spans="1:16" s="119" customFormat="1" x14ac:dyDescent="0.2">
      <c r="A26" s="234" t="s">
        <v>209</v>
      </c>
      <c r="B26" s="234"/>
      <c r="C26" s="234"/>
    </row>
    <row r="27" spans="1:16" s="106" customFormat="1" x14ac:dyDescent="0.2"/>
    <row r="28" spans="1:16" s="106" customFormat="1" x14ac:dyDescent="0.2">
      <c r="A28" s="121" t="s">
        <v>153</v>
      </c>
      <c r="B28" s="122" t="s">
        <v>191</v>
      </c>
      <c r="D28" s="121" t="s">
        <v>153</v>
      </c>
      <c r="E28" s="122" t="s">
        <v>191</v>
      </c>
    </row>
    <row r="29" spans="1:16" s="106" customFormat="1" x14ac:dyDescent="0.2">
      <c r="A29" s="123" t="s">
        <v>7</v>
      </c>
      <c r="B29" s="124">
        <v>7580</v>
      </c>
      <c r="D29" s="125" t="s">
        <v>154</v>
      </c>
      <c r="E29" s="126">
        <v>7440</v>
      </c>
    </row>
    <row r="30" spans="1:16" s="106" customFormat="1" x14ac:dyDescent="0.2">
      <c r="A30" s="123" t="s">
        <v>8</v>
      </c>
      <c r="B30" s="124">
        <v>7370</v>
      </c>
      <c r="E30" s="127">
        <v>7440</v>
      </c>
    </row>
    <row r="31" spans="1:16" s="106" customFormat="1" x14ac:dyDescent="0.2">
      <c r="A31" s="123" t="s">
        <v>155</v>
      </c>
      <c r="B31" s="124">
        <v>9150</v>
      </c>
      <c r="D31" s="125" t="s">
        <v>156</v>
      </c>
      <c r="E31" s="128">
        <v>10380</v>
      </c>
    </row>
    <row r="32" spans="1:16" s="106" customFormat="1" x14ac:dyDescent="0.2">
      <c r="A32" s="123" t="s">
        <v>157</v>
      </c>
      <c r="B32" s="124">
        <v>11570</v>
      </c>
      <c r="E32" s="129">
        <v>10380</v>
      </c>
    </row>
    <row r="33" spans="1:19" s="106" customFormat="1" x14ac:dyDescent="0.2">
      <c r="A33" s="123" t="s">
        <v>158</v>
      </c>
      <c r="B33" s="124">
        <v>13220</v>
      </c>
      <c r="E33" s="129">
        <v>10380</v>
      </c>
    </row>
    <row r="34" spans="1:19" s="106" customFormat="1" ht="13.5" thickBot="1" x14ac:dyDescent="0.25">
      <c r="A34" s="123" t="s">
        <v>159</v>
      </c>
      <c r="B34" s="124">
        <v>14760</v>
      </c>
      <c r="D34" s="130" t="s">
        <v>10</v>
      </c>
      <c r="E34" s="131">
        <v>11630</v>
      </c>
      <c r="Q34" s="119"/>
      <c r="R34" s="119"/>
    </row>
    <row r="35" spans="1:19" s="106" customFormat="1" x14ac:dyDescent="0.2">
      <c r="A35" s="123" t="s">
        <v>160</v>
      </c>
      <c r="B35" s="124">
        <v>16370</v>
      </c>
      <c r="E35" s="129">
        <v>11630</v>
      </c>
    </row>
    <row r="36" spans="1:19" s="106" customFormat="1" ht="13.5" thickBot="1" x14ac:dyDescent="0.25">
      <c r="A36" s="130" t="s">
        <v>161</v>
      </c>
      <c r="B36" s="131">
        <v>10270</v>
      </c>
      <c r="E36" s="129">
        <v>11630</v>
      </c>
      <c r="M36" s="119"/>
      <c r="N36" s="119"/>
      <c r="O36" s="119"/>
    </row>
    <row r="37" spans="1:19" s="119" customFormat="1" x14ac:dyDescent="0.2">
      <c r="C37" s="120"/>
      <c r="P37" s="106"/>
      <c r="Q37" s="106"/>
      <c r="R37" s="106"/>
      <c r="S37" s="106"/>
    </row>
    <row r="38" spans="1:19" s="119" customFormat="1" x14ac:dyDescent="0.2">
      <c r="C38" s="120"/>
    </row>
    <row r="39" spans="1:19" s="119" customFormat="1" x14ac:dyDescent="0.2">
      <c r="C39" s="120"/>
    </row>
    <row r="40" spans="1:19" s="120" customFormat="1" x14ac:dyDescent="0.2">
      <c r="G40" s="119"/>
      <c r="H40" s="119"/>
      <c r="I40" s="119"/>
      <c r="J40" s="119"/>
      <c r="K40" s="119"/>
      <c r="L40" s="119"/>
      <c r="M40" s="119"/>
      <c r="N40" s="119"/>
    </row>
    <row r="41" spans="1:19" s="120" customFormat="1" x14ac:dyDescent="0.2">
      <c r="G41" s="119"/>
      <c r="H41" s="119"/>
      <c r="I41" s="119"/>
      <c r="J41" s="119"/>
      <c r="K41" s="119"/>
      <c r="L41" s="119"/>
      <c r="M41" s="119"/>
      <c r="N41" s="119"/>
    </row>
  </sheetData>
  <mergeCells count="3">
    <mergeCell ref="A26:C26"/>
    <mergeCell ref="A25:B25"/>
    <mergeCell ref="A1:I1"/>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70" zoomScaleNormal="70" workbookViewId="0">
      <selection activeCell="H38" sqref="H38"/>
    </sheetView>
  </sheetViews>
  <sheetFormatPr baseColWidth="10" defaultColWidth="11.42578125" defaultRowHeight="12.75" x14ac:dyDescent="0.2"/>
  <cols>
    <col min="1" max="16384" width="11.42578125" style="71"/>
  </cols>
  <sheetData>
    <row r="1" spans="1:1" x14ac:dyDescent="0.2">
      <c r="A1" s="82" t="s">
        <v>142</v>
      </c>
    </row>
    <row r="38" spans="1:8" x14ac:dyDescent="0.2">
      <c r="H38" s="204" t="s">
        <v>228</v>
      </c>
    </row>
    <row r="45" spans="1:8" x14ac:dyDescent="0.2">
      <c r="A45" s="202"/>
    </row>
    <row r="46" spans="1:8" x14ac:dyDescent="0.2">
      <c r="A46" s="202"/>
    </row>
    <row r="47" spans="1:8" x14ac:dyDescent="0.2">
      <c r="A47" s="202"/>
    </row>
    <row r="48" spans="1:8" x14ac:dyDescent="0.2">
      <c r="A48" s="202"/>
    </row>
    <row r="49" spans="1:1" x14ac:dyDescent="0.2">
      <c r="A49" s="202"/>
    </row>
    <row r="50" spans="1:1" x14ac:dyDescent="0.2">
      <c r="A50" s="202"/>
    </row>
    <row r="51" spans="1:1" x14ac:dyDescent="0.2">
      <c r="A51" s="202"/>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zoomScale="140" zoomScaleNormal="140" workbookViewId="0">
      <selection activeCell="F18" sqref="F18"/>
    </sheetView>
  </sheetViews>
  <sheetFormatPr baseColWidth="10" defaultColWidth="11.42578125" defaultRowHeight="12.75" x14ac:dyDescent="0.2"/>
  <cols>
    <col min="1" max="16384" width="11.42578125" style="71"/>
  </cols>
  <sheetData>
    <row r="1" spans="1:1" x14ac:dyDescent="0.2">
      <c r="A1" s="82" t="s">
        <v>143</v>
      </c>
    </row>
    <row r="11" spans="1:1" x14ac:dyDescent="0.2">
      <c r="A11" s="204" t="s">
        <v>228</v>
      </c>
    </row>
  </sheetData>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abSelected="1" workbookViewId="0">
      <selection activeCell="F1" sqref="F1:J1"/>
    </sheetView>
  </sheetViews>
  <sheetFormatPr baseColWidth="10" defaultRowHeight="12" x14ac:dyDescent="0.2"/>
  <cols>
    <col min="1" max="1" width="2.42578125" style="48" customWidth="1"/>
    <col min="2" max="2" width="7.140625" style="68" customWidth="1"/>
    <col min="3" max="5" width="9.7109375" style="48" customWidth="1"/>
    <col min="6" max="11" width="11.42578125" style="48"/>
    <col min="12" max="12" width="14.85546875" style="48" customWidth="1"/>
    <col min="13" max="15" width="11.42578125" style="48"/>
    <col min="16" max="20" width="11.42578125" style="50"/>
    <col min="21" max="256" width="11.42578125" style="48"/>
    <col min="257" max="257" width="2.42578125" style="48" customWidth="1"/>
    <col min="258" max="258" width="7.140625" style="48" customWidth="1"/>
    <col min="259" max="261" width="9.7109375" style="48" customWidth="1"/>
    <col min="262" max="267" width="11.42578125" style="48"/>
    <col min="268" max="268" width="14.85546875" style="48" customWidth="1"/>
    <col min="269" max="512" width="11.42578125" style="48"/>
    <col min="513" max="513" width="2.42578125" style="48" customWidth="1"/>
    <col min="514" max="514" width="7.140625" style="48" customWidth="1"/>
    <col min="515" max="517" width="9.7109375" style="48" customWidth="1"/>
    <col min="518" max="523" width="11.42578125" style="48"/>
    <col min="524" max="524" width="14.85546875" style="48" customWidth="1"/>
    <col min="525" max="768" width="11.42578125" style="48"/>
    <col min="769" max="769" width="2.42578125" style="48" customWidth="1"/>
    <col min="770" max="770" width="7.140625" style="48" customWidth="1"/>
    <col min="771" max="773" width="9.7109375" style="48" customWidth="1"/>
    <col min="774" max="779" width="11.42578125" style="48"/>
    <col min="780" max="780" width="14.85546875" style="48" customWidth="1"/>
    <col min="781" max="1024" width="11.42578125" style="48"/>
    <col min="1025" max="1025" width="2.42578125" style="48" customWidth="1"/>
    <col min="1026" max="1026" width="7.140625" style="48" customWidth="1"/>
    <col min="1027" max="1029" width="9.7109375" style="48" customWidth="1"/>
    <col min="1030" max="1035" width="11.42578125" style="48"/>
    <col min="1036" max="1036" width="14.85546875" style="48" customWidth="1"/>
    <col min="1037" max="1280" width="11.42578125" style="48"/>
    <col min="1281" max="1281" width="2.42578125" style="48" customWidth="1"/>
    <col min="1282" max="1282" width="7.140625" style="48" customWidth="1"/>
    <col min="1283" max="1285" width="9.7109375" style="48" customWidth="1"/>
    <col min="1286" max="1291" width="11.42578125" style="48"/>
    <col min="1292" max="1292" width="14.85546875" style="48" customWidth="1"/>
    <col min="1293" max="1536" width="11.42578125" style="48"/>
    <col min="1537" max="1537" width="2.42578125" style="48" customWidth="1"/>
    <col min="1538" max="1538" width="7.140625" style="48" customWidth="1"/>
    <col min="1539" max="1541" width="9.7109375" style="48" customWidth="1"/>
    <col min="1542" max="1547" width="11.42578125" style="48"/>
    <col min="1548" max="1548" width="14.85546875" style="48" customWidth="1"/>
    <col min="1549" max="1792" width="11.42578125" style="48"/>
    <col min="1793" max="1793" width="2.42578125" style="48" customWidth="1"/>
    <col min="1794" max="1794" width="7.140625" style="48" customWidth="1"/>
    <col min="1795" max="1797" width="9.7109375" style="48" customWidth="1"/>
    <col min="1798" max="1803" width="11.42578125" style="48"/>
    <col min="1804" max="1804" width="14.85546875" style="48" customWidth="1"/>
    <col min="1805" max="2048" width="11.42578125" style="48"/>
    <col min="2049" max="2049" width="2.42578125" style="48" customWidth="1"/>
    <col min="2050" max="2050" width="7.140625" style="48" customWidth="1"/>
    <col min="2051" max="2053" width="9.7109375" style="48" customWidth="1"/>
    <col min="2054" max="2059" width="11.42578125" style="48"/>
    <col min="2060" max="2060" width="14.85546875" style="48" customWidth="1"/>
    <col min="2061" max="2304" width="11.42578125" style="48"/>
    <col min="2305" max="2305" width="2.42578125" style="48" customWidth="1"/>
    <col min="2306" max="2306" width="7.140625" style="48" customWidth="1"/>
    <col min="2307" max="2309" width="9.7109375" style="48" customWidth="1"/>
    <col min="2310" max="2315" width="11.42578125" style="48"/>
    <col min="2316" max="2316" width="14.85546875" style="48" customWidth="1"/>
    <col min="2317" max="2560" width="11.42578125" style="48"/>
    <col min="2561" max="2561" width="2.42578125" style="48" customWidth="1"/>
    <col min="2562" max="2562" width="7.140625" style="48" customWidth="1"/>
    <col min="2563" max="2565" width="9.7109375" style="48" customWidth="1"/>
    <col min="2566" max="2571" width="11.42578125" style="48"/>
    <col min="2572" max="2572" width="14.85546875" style="48" customWidth="1"/>
    <col min="2573" max="2816" width="11.42578125" style="48"/>
    <col min="2817" max="2817" width="2.42578125" style="48" customWidth="1"/>
    <col min="2818" max="2818" width="7.140625" style="48" customWidth="1"/>
    <col min="2819" max="2821" width="9.7109375" style="48" customWidth="1"/>
    <col min="2822" max="2827" width="11.42578125" style="48"/>
    <col min="2828" max="2828" width="14.85546875" style="48" customWidth="1"/>
    <col min="2829" max="3072" width="11.42578125" style="48"/>
    <col min="3073" max="3073" width="2.42578125" style="48" customWidth="1"/>
    <col min="3074" max="3074" width="7.140625" style="48" customWidth="1"/>
    <col min="3075" max="3077" width="9.7109375" style="48" customWidth="1"/>
    <col min="3078" max="3083" width="11.42578125" style="48"/>
    <col min="3084" max="3084" width="14.85546875" style="48" customWidth="1"/>
    <col min="3085" max="3328" width="11.42578125" style="48"/>
    <col min="3329" max="3329" width="2.42578125" style="48" customWidth="1"/>
    <col min="3330" max="3330" width="7.140625" style="48" customWidth="1"/>
    <col min="3331" max="3333" width="9.7109375" style="48" customWidth="1"/>
    <col min="3334" max="3339" width="11.42578125" style="48"/>
    <col min="3340" max="3340" width="14.85546875" style="48" customWidth="1"/>
    <col min="3341" max="3584" width="11.42578125" style="48"/>
    <col min="3585" max="3585" width="2.42578125" style="48" customWidth="1"/>
    <col min="3586" max="3586" width="7.140625" style="48" customWidth="1"/>
    <col min="3587" max="3589" width="9.7109375" style="48" customWidth="1"/>
    <col min="3590" max="3595" width="11.42578125" style="48"/>
    <col min="3596" max="3596" width="14.85546875" style="48" customWidth="1"/>
    <col min="3597" max="3840" width="11.42578125" style="48"/>
    <col min="3841" max="3841" width="2.42578125" style="48" customWidth="1"/>
    <col min="3842" max="3842" width="7.140625" style="48" customWidth="1"/>
    <col min="3843" max="3845" width="9.7109375" style="48" customWidth="1"/>
    <col min="3846" max="3851" width="11.42578125" style="48"/>
    <col min="3852" max="3852" width="14.85546875" style="48" customWidth="1"/>
    <col min="3853" max="4096" width="11.42578125" style="48"/>
    <col min="4097" max="4097" width="2.42578125" style="48" customWidth="1"/>
    <col min="4098" max="4098" width="7.140625" style="48" customWidth="1"/>
    <col min="4099" max="4101" width="9.7109375" style="48" customWidth="1"/>
    <col min="4102" max="4107" width="11.42578125" style="48"/>
    <col min="4108" max="4108" width="14.85546875" style="48" customWidth="1"/>
    <col min="4109" max="4352" width="11.42578125" style="48"/>
    <col min="4353" max="4353" width="2.42578125" style="48" customWidth="1"/>
    <col min="4354" max="4354" width="7.140625" style="48" customWidth="1"/>
    <col min="4355" max="4357" width="9.7109375" style="48" customWidth="1"/>
    <col min="4358" max="4363" width="11.42578125" style="48"/>
    <col min="4364" max="4364" width="14.85546875" style="48" customWidth="1"/>
    <col min="4365" max="4608" width="11.42578125" style="48"/>
    <col min="4609" max="4609" width="2.42578125" style="48" customWidth="1"/>
    <col min="4610" max="4610" width="7.140625" style="48" customWidth="1"/>
    <col min="4611" max="4613" width="9.7109375" style="48" customWidth="1"/>
    <col min="4614" max="4619" width="11.42578125" style="48"/>
    <col min="4620" max="4620" width="14.85546875" style="48" customWidth="1"/>
    <col min="4621" max="4864" width="11.42578125" style="48"/>
    <col min="4865" max="4865" width="2.42578125" style="48" customWidth="1"/>
    <col min="4866" max="4866" width="7.140625" style="48" customWidth="1"/>
    <col min="4867" max="4869" width="9.7109375" style="48" customWidth="1"/>
    <col min="4870" max="4875" width="11.42578125" style="48"/>
    <col min="4876" max="4876" width="14.85546875" style="48" customWidth="1"/>
    <col min="4877" max="5120" width="11.42578125" style="48"/>
    <col min="5121" max="5121" width="2.42578125" style="48" customWidth="1"/>
    <col min="5122" max="5122" width="7.140625" style="48" customWidth="1"/>
    <col min="5123" max="5125" width="9.7109375" style="48" customWidth="1"/>
    <col min="5126" max="5131" width="11.42578125" style="48"/>
    <col min="5132" max="5132" width="14.85546875" style="48" customWidth="1"/>
    <col min="5133" max="5376" width="11.42578125" style="48"/>
    <col min="5377" max="5377" width="2.42578125" style="48" customWidth="1"/>
    <col min="5378" max="5378" width="7.140625" style="48" customWidth="1"/>
    <col min="5379" max="5381" width="9.7109375" style="48" customWidth="1"/>
    <col min="5382" max="5387" width="11.42578125" style="48"/>
    <col min="5388" max="5388" width="14.85546875" style="48" customWidth="1"/>
    <col min="5389" max="5632" width="11.42578125" style="48"/>
    <col min="5633" max="5633" width="2.42578125" style="48" customWidth="1"/>
    <col min="5634" max="5634" width="7.140625" style="48" customWidth="1"/>
    <col min="5635" max="5637" width="9.7109375" style="48" customWidth="1"/>
    <col min="5638" max="5643" width="11.42578125" style="48"/>
    <col min="5644" max="5644" width="14.85546875" style="48" customWidth="1"/>
    <col min="5645" max="5888" width="11.42578125" style="48"/>
    <col min="5889" max="5889" width="2.42578125" style="48" customWidth="1"/>
    <col min="5890" max="5890" width="7.140625" style="48" customWidth="1"/>
    <col min="5891" max="5893" width="9.7109375" style="48" customWidth="1"/>
    <col min="5894" max="5899" width="11.42578125" style="48"/>
    <col min="5900" max="5900" width="14.85546875" style="48" customWidth="1"/>
    <col min="5901" max="6144" width="11.42578125" style="48"/>
    <col min="6145" max="6145" width="2.42578125" style="48" customWidth="1"/>
    <col min="6146" max="6146" width="7.140625" style="48" customWidth="1"/>
    <col min="6147" max="6149" width="9.7109375" style="48" customWidth="1"/>
    <col min="6150" max="6155" width="11.42578125" style="48"/>
    <col min="6156" max="6156" width="14.85546875" style="48" customWidth="1"/>
    <col min="6157" max="6400" width="11.42578125" style="48"/>
    <col min="6401" max="6401" width="2.42578125" style="48" customWidth="1"/>
    <col min="6402" max="6402" width="7.140625" style="48" customWidth="1"/>
    <col min="6403" max="6405" width="9.7109375" style="48" customWidth="1"/>
    <col min="6406" max="6411" width="11.42578125" style="48"/>
    <col min="6412" max="6412" width="14.85546875" style="48" customWidth="1"/>
    <col min="6413" max="6656" width="11.42578125" style="48"/>
    <col min="6657" max="6657" width="2.42578125" style="48" customWidth="1"/>
    <col min="6658" max="6658" width="7.140625" style="48" customWidth="1"/>
    <col min="6659" max="6661" width="9.7109375" style="48" customWidth="1"/>
    <col min="6662" max="6667" width="11.42578125" style="48"/>
    <col min="6668" max="6668" width="14.85546875" style="48" customWidth="1"/>
    <col min="6669" max="6912" width="11.42578125" style="48"/>
    <col min="6913" max="6913" width="2.42578125" style="48" customWidth="1"/>
    <col min="6914" max="6914" width="7.140625" style="48" customWidth="1"/>
    <col min="6915" max="6917" width="9.7109375" style="48" customWidth="1"/>
    <col min="6918" max="6923" width="11.42578125" style="48"/>
    <col min="6924" max="6924" width="14.85546875" style="48" customWidth="1"/>
    <col min="6925" max="7168" width="11.42578125" style="48"/>
    <col min="7169" max="7169" width="2.42578125" style="48" customWidth="1"/>
    <col min="7170" max="7170" width="7.140625" style="48" customWidth="1"/>
    <col min="7171" max="7173" width="9.7109375" style="48" customWidth="1"/>
    <col min="7174" max="7179" width="11.42578125" style="48"/>
    <col min="7180" max="7180" width="14.85546875" style="48" customWidth="1"/>
    <col min="7181" max="7424" width="11.42578125" style="48"/>
    <col min="7425" max="7425" width="2.42578125" style="48" customWidth="1"/>
    <col min="7426" max="7426" width="7.140625" style="48" customWidth="1"/>
    <col min="7427" max="7429" width="9.7109375" style="48" customWidth="1"/>
    <col min="7430" max="7435" width="11.42578125" style="48"/>
    <col min="7436" max="7436" width="14.85546875" style="48" customWidth="1"/>
    <col min="7437" max="7680" width="11.42578125" style="48"/>
    <col min="7681" max="7681" width="2.42578125" style="48" customWidth="1"/>
    <col min="7682" max="7682" width="7.140625" style="48" customWidth="1"/>
    <col min="7683" max="7685" width="9.7109375" style="48" customWidth="1"/>
    <col min="7686" max="7691" width="11.42578125" style="48"/>
    <col min="7692" max="7692" width="14.85546875" style="48" customWidth="1"/>
    <col min="7693" max="7936" width="11.42578125" style="48"/>
    <col min="7937" max="7937" width="2.42578125" style="48" customWidth="1"/>
    <col min="7938" max="7938" width="7.140625" style="48" customWidth="1"/>
    <col min="7939" max="7941" width="9.7109375" style="48" customWidth="1"/>
    <col min="7942" max="7947" width="11.42578125" style="48"/>
    <col min="7948" max="7948" width="14.85546875" style="48" customWidth="1"/>
    <col min="7949" max="8192" width="11.42578125" style="48"/>
    <col min="8193" max="8193" width="2.42578125" style="48" customWidth="1"/>
    <col min="8194" max="8194" width="7.140625" style="48" customWidth="1"/>
    <col min="8195" max="8197" width="9.7109375" style="48" customWidth="1"/>
    <col min="8198" max="8203" width="11.42578125" style="48"/>
    <col min="8204" max="8204" width="14.85546875" style="48" customWidth="1"/>
    <col min="8205" max="8448" width="11.42578125" style="48"/>
    <col min="8449" max="8449" width="2.42578125" style="48" customWidth="1"/>
    <col min="8450" max="8450" width="7.140625" style="48" customWidth="1"/>
    <col min="8451" max="8453" width="9.7109375" style="48" customWidth="1"/>
    <col min="8454" max="8459" width="11.42578125" style="48"/>
    <col min="8460" max="8460" width="14.85546875" style="48" customWidth="1"/>
    <col min="8461" max="8704" width="11.42578125" style="48"/>
    <col min="8705" max="8705" width="2.42578125" style="48" customWidth="1"/>
    <col min="8706" max="8706" width="7.140625" style="48" customWidth="1"/>
    <col min="8707" max="8709" width="9.7109375" style="48" customWidth="1"/>
    <col min="8710" max="8715" width="11.42578125" style="48"/>
    <col min="8716" max="8716" width="14.85546875" style="48" customWidth="1"/>
    <col min="8717" max="8960" width="11.42578125" style="48"/>
    <col min="8961" max="8961" width="2.42578125" style="48" customWidth="1"/>
    <col min="8962" max="8962" width="7.140625" style="48" customWidth="1"/>
    <col min="8963" max="8965" width="9.7109375" style="48" customWidth="1"/>
    <col min="8966" max="8971" width="11.42578125" style="48"/>
    <col min="8972" max="8972" width="14.85546875" style="48" customWidth="1"/>
    <col min="8973" max="9216" width="11.42578125" style="48"/>
    <col min="9217" max="9217" width="2.42578125" style="48" customWidth="1"/>
    <col min="9218" max="9218" width="7.140625" style="48" customWidth="1"/>
    <col min="9219" max="9221" width="9.7109375" style="48" customWidth="1"/>
    <col min="9222" max="9227" width="11.42578125" style="48"/>
    <col min="9228" max="9228" width="14.85546875" style="48" customWidth="1"/>
    <col min="9229" max="9472" width="11.42578125" style="48"/>
    <col min="9473" max="9473" width="2.42578125" style="48" customWidth="1"/>
    <col min="9474" max="9474" width="7.140625" style="48" customWidth="1"/>
    <col min="9475" max="9477" width="9.7109375" style="48" customWidth="1"/>
    <col min="9478" max="9483" width="11.42578125" style="48"/>
    <col min="9484" max="9484" width="14.85546875" style="48" customWidth="1"/>
    <col min="9485" max="9728" width="11.42578125" style="48"/>
    <col min="9729" max="9729" width="2.42578125" style="48" customWidth="1"/>
    <col min="9730" max="9730" width="7.140625" style="48" customWidth="1"/>
    <col min="9731" max="9733" width="9.7109375" style="48" customWidth="1"/>
    <col min="9734" max="9739" width="11.42578125" style="48"/>
    <col min="9740" max="9740" width="14.85546875" style="48" customWidth="1"/>
    <col min="9741" max="9984" width="11.42578125" style="48"/>
    <col min="9985" max="9985" width="2.42578125" style="48" customWidth="1"/>
    <col min="9986" max="9986" width="7.140625" style="48" customWidth="1"/>
    <col min="9987" max="9989" width="9.7109375" style="48" customWidth="1"/>
    <col min="9990" max="9995" width="11.42578125" style="48"/>
    <col min="9996" max="9996" width="14.85546875" style="48" customWidth="1"/>
    <col min="9997" max="10240" width="11.42578125" style="48"/>
    <col min="10241" max="10241" width="2.42578125" style="48" customWidth="1"/>
    <col min="10242" max="10242" width="7.140625" style="48" customWidth="1"/>
    <col min="10243" max="10245" width="9.7109375" style="48" customWidth="1"/>
    <col min="10246" max="10251" width="11.42578125" style="48"/>
    <col min="10252" max="10252" width="14.85546875" style="48" customWidth="1"/>
    <col min="10253" max="10496" width="11.42578125" style="48"/>
    <col min="10497" max="10497" width="2.42578125" style="48" customWidth="1"/>
    <col min="10498" max="10498" width="7.140625" style="48" customWidth="1"/>
    <col min="10499" max="10501" width="9.7109375" style="48" customWidth="1"/>
    <col min="10502" max="10507" width="11.42578125" style="48"/>
    <col min="10508" max="10508" width="14.85546875" style="48" customWidth="1"/>
    <col min="10509" max="10752" width="11.42578125" style="48"/>
    <col min="10753" max="10753" width="2.42578125" style="48" customWidth="1"/>
    <col min="10754" max="10754" width="7.140625" style="48" customWidth="1"/>
    <col min="10755" max="10757" width="9.7109375" style="48" customWidth="1"/>
    <col min="10758" max="10763" width="11.42578125" style="48"/>
    <col min="10764" max="10764" width="14.85546875" style="48" customWidth="1"/>
    <col min="10765" max="11008" width="11.42578125" style="48"/>
    <col min="11009" max="11009" width="2.42578125" style="48" customWidth="1"/>
    <col min="11010" max="11010" width="7.140625" style="48" customWidth="1"/>
    <col min="11011" max="11013" width="9.7109375" style="48" customWidth="1"/>
    <col min="11014" max="11019" width="11.42578125" style="48"/>
    <col min="11020" max="11020" width="14.85546875" style="48" customWidth="1"/>
    <col min="11021" max="11264" width="11.42578125" style="48"/>
    <col min="11265" max="11265" width="2.42578125" style="48" customWidth="1"/>
    <col min="11266" max="11266" width="7.140625" style="48" customWidth="1"/>
    <col min="11267" max="11269" width="9.7109375" style="48" customWidth="1"/>
    <col min="11270" max="11275" width="11.42578125" style="48"/>
    <col min="11276" max="11276" width="14.85546875" style="48" customWidth="1"/>
    <col min="11277" max="11520" width="11.42578125" style="48"/>
    <col min="11521" max="11521" width="2.42578125" style="48" customWidth="1"/>
    <col min="11522" max="11522" width="7.140625" style="48" customWidth="1"/>
    <col min="11523" max="11525" width="9.7109375" style="48" customWidth="1"/>
    <col min="11526" max="11531" width="11.42578125" style="48"/>
    <col min="11532" max="11532" width="14.85546875" style="48" customWidth="1"/>
    <col min="11533" max="11776" width="11.42578125" style="48"/>
    <col min="11777" max="11777" width="2.42578125" style="48" customWidth="1"/>
    <col min="11778" max="11778" width="7.140625" style="48" customWidth="1"/>
    <col min="11779" max="11781" width="9.7109375" style="48" customWidth="1"/>
    <col min="11782" max="11787" width="11.42578125" style="48"/>
    <col min="11788" max="11788" width="14.85546875" style="48" customWidth="1"/>
    <col min="11789" max="12032" width="11.42578125" style="48"/>
    <col min="12033" max="12033" width="2.42578125" style="48" customWidth="1"/>
    <col min="12034" max="12034" width="7.140625" style="48" customWidth="1"/>
    <col min="12035" max="12037" width="9.7109375" style="48" customWidth="1"/>
    <col min="12038" max="12043" width="11.42578125" style="48"/>
    <col min="12044" max="12044" width="14.85546875" style="48" customWidth="1"/>
    <col min="12045" max="12288" width="11.42578125" style="48"/>
    <col min="12289" max="12289" width="2.42578125" style="48" customWidth="1"/>
    <col min="12290" max="12290" width="7.140625" style="48" customWidth="1"/>
    <col min="12291" max="12293" width="9.7109375" style="48" customWidth="1"/>
    <col min="12294" max="12299" width="11.42578125" style="48"/>
    <col min="12300" max="12300" width="14.85546875" style="48" customWidth="1"/>
    <col min="12301" max="12544" width="11.42578125" style="48"/>
    <col min="12545" max="12545" width="2.42578125" style="48" customWidth="1"/>
    <col min="12546" max="12546" width="7.140625" style="48" customWidth="1"/>
    <col min="12547" max="12549" width="9.7109375" style="48" customWidth="1"/>
    <col min="12550" max="12555" width="11.42578125" style="48"/>
    <col min="12556" max="12556" width="14.85546875" style="48" customWidth="1"/>
    <col min="12557" max="12800" width="11.42578125" style="48"/>
    <col min="12801" max="12801" width="2.42578125" style="48" customWidth="1"/>
    <col min="12802" max="12802" width="7.140625" style="48" customWidth="1"/>
    <col min="12803" max="12805" width="9.7109375" style="48" customWidth="1"/>
    <col min="12806" max="12811" width="11.42578125" style="48"/>
    <col min="12812" max="12812" width="14.85546875" style="48" customWidth="1"/>
    <col min="12813" max="13056" width="11.42578125" style="48"/>
    <col min="13057" max="13057" width="2.42578125" style="48" customWidth="1"/>
    <col min="13058" max="13058" width="7.140625" style="48" customWidth="1"/>
    <col min="13059" max="13061" width="9.7109375" style="48" customWidth="1"/>
    <col min="13062" max="13067" width="11.42578125" style="48"/>
    <col min="13068" max="13068" width="14.85546875" style="48" customWidth="1"/>
    <col min="13069" max="13312" width="11.42578125" style="48"/>
    <col min="13313" max="13313" width="2.42578125" style="48" customWidth="1"/>
    <col min="13314" max="13314" width="7.140625" style="48" customWidth="1"/>
    <col min="13315" max="13317" width="9.7109375" style="48" customWidth="1"/>
    <col min="13318" max="13323" width="11.42578125" style="48"/>
    <col min="13324" max="13324" width="14.85546875" style="48" customWidth="1"/>
    <col min="13325" max="13568" width="11.42578125" style="48"/>
    <col min="13569" max="13569" width="2.42578125" style="48" customWidth="1"/>
    <col min="13570" max="13570" width="7.140625" style="48" customWidth="1"/>
    <col min="13571" max="13573" width="9.7109375" style="48" customWidth="1"/>
    <col min="13574" max="13579" width="11.42578125" style="48"/>
    <col min="13580" max="13580" width="14.85546875" style="48" customWidth="1"/>
    <col min="13581" max="13824" width="11.42578125" style="48"/>
    <col min="13825" max="13825" width="2.42578125" style="48" customWidth="1"/>
    <col min="13826" max="13826" width="7.140625" style="48" customWidth="1"/>
    <col min="13827" max="13829" width="9.7109375" style="48" customWidth="1"/>
    <col min="13830" max="13835" width="11.42578125" style="48"/>
    <col min="13836" max="13836" width="14.85546875" style="48" customWidth="1"/>
    <col min="13837" max="14080" width="11.42578125" style="48"/>
    <col min="14081" max="14081" width="2.42578125" style="48" customWidth="1"/>
    <col min="14082" max="14082" width="7.140625" style="48" customWidth="1"/>
    <col min="14083" max="14085" width="9.7109375" style="48" customWidth="1"/>
    <col min="14086" max="14091" width="11.42578125" style="48"/>
    <col min="14092" max="14092" width="14.85546875" style="48" customWidth="1"/>
    <col min="14093" max="14336" width="11.42578125" style="48"/>
    <col min="14337" max="14337" width="2.42578125" style="48" customWidth="1"/>
    <col min="14338" max="14338" width="7.140625" style="48" customWidth="1"/>
    <col min="14339" max="14341" width="9.7109375" style="48" customWidth="1"/>
    <col min="14342" max="14347" width="11.42578125" style="48"/>
    <col min="14348" max="14348" width="14.85546875" style="48" customWidth="1"/>
    <col min="14349" max="14592" width="11.42578125" style="48"/>
    <col min="14593" max="14593" width="2.42578125" style="48" customWidth="1"/>
    <col min="14594" max="14594" width="7.140625" style="48" customWidth="1"/>
    <col min="14595" max="14597" width="9.7109375" style="48" customWidth="1"/>
    <col min="14598" max="14603" width="11.42578125" style="48"/>
    <col min="14604" max="14604" width="14.85546875" style="48" customWidth="1"/>
    <col min="14605" max="14848" width="11.42578125" style="48"/>
    <col min="14849" max="14849" width="2.42578125" style="48" customWidth="1"/>
    <col min="14850" max="14850" width="7.140625" style="48" customWidth="1"/>
    <col min="14851" max="14853" width="9.7109375" style="48" customWidth="1"/>
    <col min="14854" max="14859" width="11.42578125" style="48"/>
    <col min="14860" max="14860" width="14.85546875" style="48" customWidth="1"/>
    <col min="14861" max="15104" width="11.42578125" style="48"/>
    <col min="15105" max="15105" width="2.42578125" style="48" customWidth="1"/>
    <col min="15106" max="15106" width="7.140625" style="48" customWidth="1"/>
    <col min="15107" max="15109" width="9.7109375" style="48" customWidth="1"/>
    <col min="15110" max="15115" width="11.42578125" style="48"/>
    <col min="15116" max="15116" width="14.85546875" style="48" customWidth="1"/>
    <col min="15117" max="15360" width="11.42578125" style="48"/>
    <col min="15361" max="15361" width="2.42578125" style="48" customWidth="1"/>
    <col min="15362" max="15362" width="7.140625" style="48" customWidth="1"/>
    <col min="15363" max="15365" width="9.7109375" style="48" customWidth="1"/>
    <col min="15366" max="15371" width="11.42578125" style="48"/>
    <col min="15372" max="15372" width="14.85546875" style="48" customWidth="1"/>
    <col min="15373" max="15616" width="11.42578125" style="48"/>
    <col min="15617" max="15617" width="2.42578125" style="48" customWidth="1"/>
    <col min="15618" max="15618" width="7.140625" style="48" customWidth="1"/>
    <col min="15619" max="15621" width="9.7109375" style="48" customWidth="1"/>
    <col min="15622" max="15627" width="11.42578125" style="48"/>
    <col min="15628" max="15628" width="14.85546875" style="48" customWidth="1"/>
    <col min="15629" max="15872" width="11.42578125" style="48"/>
    <col min="15873" max="15873" width="2.42578125" style="48" customWidth="1"/>
    <col min="15874" max="15874" width="7.140625" style="48" customWidth="1"/>
    <col min="15875" max="15877" width="9.7109375" style="48" customWidth="1"/>
    <col min="15878" max="15883" width="11.42578125" style="48"/>
    <col min="15884" max="15884" width="14.85546875" style="48" customWidth="1"/>
    <col min="15885" max="16128" width="11.42578125" style="48"/>
    <col min="16129" max="16129" width="2.42578125" style="48" customWidth="1"/>
    <col min="16130" max="16130" width="7.140625" style="48" customWidth="1"/>
    <col min="16131" max="16133" width="9.7109375" style="48" customWidth="1"/>
    <col min="16134" max="16139" width="11.42578125" style="48"/>
    <col min="16140" max="16140" width="14.85546875" style="48" customWidth="1"/>
    <col min="16141" max="16384" width="11.42578125" style="48"/>
  </cols>
  <sheetData>
    <row r="1" spans="2:16" ht="12.75" x14ac:dyDescent="0.2">
      <c r="B1" s="45"/>
      <c r="C1" s="46" t="s">
        <v>138</v>
      </c>
      <c r="D1" s="47" t="s">
        <v>139</v>
      </c>
      <c r="F1" s="223" t="s">
        <v>212</v>
      </c>
      <c r="G1" s="223"/>
      <c r="H1" s="223"/>
      <c r="I1" s="223"/>
      <c r="J1" s="223"/>
      <c r="K1" s="49"/>
      <c r="L1" s="49"/>
      <c r="M1" s="49"/>
      <c r="N1" s="49"/>
      <c r="O1" s="83"/>
      <c r="P1" s="84"/>
    </row>
    <row r="2" spans="2:16" ht="12.75" x14ac:dyDescent="0.2">
      <c r="B2" s="51">
        <v>1980</v>
      </c>
      <c r="C2" s="52">
        <v>6.5178873635550998</v>
      </c>
      <c r="D2" s="53">
        <v>82.2</v>
      </c>
      <c r="E2" s="54"/>
      <c r="O2" s="83"/>
      <c r="P2" s="84"/>
    </row>
    <row r="3" spans="2:16" ht="12.75" x14ac:dyDescent="0.2">
      <c r="B3" s="55">
        <v>1981</v>
      </c>
      <c r="C3" s="56">
        <v>6.668017618246691</v>
      </c>
      <c r="D3" s="57">
        <v>85</v>
      </c>
      <c r="E3" s="54"/>
      <c r="O3" s="83"/>
      <c r="P3" s="84"/>
    </row>
    <row r="4" spans="2:16" ht="12.75" x14ac:dyDescent="0.2">
      <c r="B4" s="55">
        <v>1982</v>
      </c>
      <c r="C4" s="56">
        <v>6.8470994534845158</v>
      </c>
      <c r="D4" s="57">
        <v>89.5</v>
      </c>
      <c r="E4" s="54"/>
      <c r="O4" s="83"/>
      <c r="P4" s="84"/>
    </row>
    <row r="5" spans="2:16" ht="12.75" x14ac:dyDescent="0.2">
      <c r="B5" s="55">
        <v>1983</v>
      </c>
      <c r="C5" s="56">
        <v>6.826755068447274</v>
      </c>
      <c r="D5" s="57">
        <v>90.3</v>
      </c>
      <c r="E5" s="54"/>
      <c r="O5" s="83"/>
    </row>
    <row r="6" spans="2:16" ht="12.75" x14ac:dyDescent="0.2">
      <c r="B6" s="55">
        <v>1984</v>
      </c>
      <c r="C6" s="56">
        <v>6.8540219872970072</v>
      </c>
      <c r="D6" s="57">
        <v>92.1</v>
      </c>
      <c r="E6" s="54"/>
      <c r="O6" s="83"/>
    </row>
    <row r="7" spans="2:16" ht="12.75" x14ac:dyDescent="0.2">
      <c r="B7" s="55">
        <v>1985</v>
      </c>
      <c r="C7" s="56">
        <v>6.9093865454168384</v>
      </c>
      <c r="D7" s="57">
        <v>94.3</v>
      </c>
      <c r="E7" s="54"/>
      <c r="O7" s="83"/>
    </row>
    <row r="8" spans="2:16" ht="12.75" x14ac:dyDescent="0.2">
      <c r="B8" s="55">
        <v>1986</v>
      </c>
      <c r="C8" s="56">
        <v>6.7632526426827653</v>
      </c>
      <c r="D8" s="57">
        <v>94.5</v>
      </c>
      <c r="E8" s="54"/>
      <c r="O8" s="83"/>
    </row>
    <row r="9" spans="2:16" ht="12.75" x14ac:dyDescent="0.2">
      <c r="B9" s="55">
        <v>1987</v>
      </c>
      <c r="C9" s="56">
        <v>6.6776974566178735</v>
      </c>
      <c r="D9" s="57">
        <v>95.7</v>
      </c>
      <c r="E9" s="54"/>
      <c r="O9" s="83"/>
    </row>
    <row r="10" spans="2:16" ht="12.75" x14ac:dyDescent="0.2">
      <c r="B10" s="55">
        <v>1988</v>
      </c>
      <c r="C10" s="56">
        <v>6.5665773610549305</v>
      </c>
      <c r="D10" s="57">
        <v>98.5</v>
      </c>
      <c r="E10" s="54"/>
      <c r="O10" s="83"/>
    </row>
    <row r="11" spans="2:16" ht="12.75" x14ac:dyDescent="0.2">
      <c r="B11" s="55">
        <v>1989</v>
      </c>
      <c r="C11" s="56">
        <v>6.5398570459394154</v>
      </c>
      <c r="D11" s="57">
        <v>102.4</v>
      </c>
      <c r="E11" s="54"/>
      <c r="O11" s="83"/>
    </row>
    <row r="12" spans="2:16" ht="12.75" x14ac:dyDescent="0.2">
      <c r="B12" s="55">
        <v>1990</v>
      </c>
      <c r="C12" s="56">
        <v>6.6614469332880537</v>
      </c>
      <c r="D12" s="57">
        <v>107.4</v>
      </c>
      <c r="E12" s="54"/>
      <c r="O12" s="83"/>
    </row>
    <row r="13" spans="2:16" ht="12.75" x14ac:dyDescent="0.2">
      <c r="B13" s="55">
        <v>1991</v>
      </c>
      <c r="C13" s="56">
        <v>6.9660067797676497</v>
      </c>
      <c r="D13" s="57">
        <v>113.4</v>
      </c>
      <c r="E13" s="54"/>
      <c r="O13" s="83"/>
    </row>
    <row r="14" spans="2:16" ht="12.75" x14ac:dyDescent="0.2">
      <c r="B14" s="55">
        <v>1992</v>
      </c>
      <c r="C14" s="56">
        <v>7.3634731640759634</v>
      </c>
      <c r="D14" s="57">
        <v>121.8</v>
      </c>
      <c r="E14" s="54"/>
      <c r="O14" s="83"/>
    </row>
    <row r="15" spans="2:16" ht="12.75" x14ac:dyDescent="0.2">
      <c r="B15" s="55">
        <v>1993</v>
      </c>
      <c r="C15" s="56">
        <v>7.6390448536309208</v>
      </c>
      <c r="D15" s="57">
        <v>125.6</v>
      </c>
      <c r="E15" s="54"/>
      <c r="O15" s="83"/>
    </row>
    <row r="16" spans="2:16" ht="12.75" x14ac:dyDescent="0.2">
      <c r="B16" s="55">
        <v>1994</v>
      </c>
      <c r="C16" s="56">
        <v>7.6652392252401471</v>
      </c>
      <c r="D16" s="57">
        <v>129</v>
      </c>
      <c r="E16" s="54"/>
      <c r="O16" s="83"/>
    </row>
    <row r="17" spans="1:15" ht="12.75" x14ac:dyDescent="0.2">
      <c r="B17" s="55">
        <v>1995</v>
      </c>
      <c r="C17" s="56">
        <v>7.7283023163809554</v>
      </c>
      <c r="D17" s="57">
        <v>132.80000000000001</v>
      </c>
      <c r="E17" s="54"/>
      <c r="O17" s="83"/>
    </row>
    <row r="18" spans="1:15" ht="12.75" x14ac:dyDescent="0.2">
      <c r="B18" s="55">
        <v>1996</v>
      </c>
      <c r="C18" s="56">
        <v>7.7176055154532825</v>
      </c>
      <c r="D18" s="57">
        <v>134.5</v>
      </c>
      <c r="E18" s="54"/>
      <c r="O18" s="83"/>
    </row>
    <row r="19" spans="1:15" ht="12.75" x14ac:dyDescent="0.2">
      <c r="B19" s="55">
        <v>1997</v>
      </c>
      <c r="C19" s="56">
        <v>7.6745142531082093</v>
      </c>
      <c r="D19" s="57">
        <v>136.9</v>
      </c>
      <c r="E19" s="54"/>
      <c r="O19" s="83"/>
    </row>
    <row r="20" spans="1:15" ht="12.75" x14ac:dyDescent="0.2">
      <c r="B20" s="55">
        <v>1998</v>
      </c>
      <c r="C20" s="56">
        <v>7.5781026679739609</v>
      </c>
      <c r="D20" s="57">
        <v>140</v>
      </c>
      <c r="E20" s="54"/>
      <c r="O20" s="83"/>
    </row>
    <row r="21" spans="1:15" ht="12.75" x14ac:dyDescent="0.2">
      <c r="B21" s="55">
        <v>1999</v>
      </c>
      <c r="C21" s="56">
        <v>7.5030736562462081</v>
      </c>
      <c r="D21" s="57">
        <v>143.4</v>
      </c>
      <c r="E21" s="54"/>
      <c r="O21" s="83"/>
    </row>
    <row r="22" spans="1:15" ht="12.75" x14ac:dyDescent="0.2">
      <c r="B22" s="55">
        <v>2000</v>
      </c>
      <c r="C22" s="56">
        <v>7.3179404080809887</v>
      </c>
      <c r="D22" s="57">
        <v>145.30000000000001</v>
      </c>
      <c r="E22" s="54"/>
      <c r="O22" s="83"/>
    </row>
    <row r="23" spans="1:15" ht="12.75" x14ac:dyDescent="0.2">
      <c r="B23" s="55">
        <v>2001</v>
      </c>
      <c r="C23" s="56">
        <v>7.197584503979944</v>
      </c>
      <c r="D23" s="57">
        <v>145.80000000000001</v>
      </c>
      <c r="E23" s="54"/>
      <c r="O23" s="83"/>
    </row>
    <row r="24" spans="1:15" ht="12.75" x14ac:dyDescent="0.2">
      <c r="B24" s="55">
        <v>2002</v>
      </c>
      <c r="C24" s="56">
        <v>7.2000338971713571</v>
      </c>
      <c r="D24" s="57">
        <v>147.5</v>
      </c>
      <c r="E24" s="54"/>
      <c r="O24" s="83"/>
    </row>
    <row r="25" spans="1:15" ht="12.75" x14ac:dyDescent="0.2">
      <c r="B25" s="55">
        <v>2003</v>
      </c>
      <c r="C25" s="56">
        <v>7.1490359163078772</v>
      </c>
      <c r="D25" s="57">
        <v>147.6</v>
      </c>
      <c r="E25" s="54"/>
      <c r="O25" s="83"/>
    </row>
    <row r="26" spans="1:15" ht="12.75" x14ac:dyDescent="0.2">
      <c r="B26" s="55">
        <v>2004</v>
      </c>
      <c r="C26" s="56">
        <v>6.9958940183827254</v>
      </c>
      <c r="D26" s="57">
        <v>148.5</v>
      </c>
      <c r="E26" s="54"/>
      <c r="O26" s="83"/>
    </row>
    <row r="27" spans="1:15" ht="12.75" x14ac:dyDescent="0.2">
      <c r="B27" s="55">
        <v>2005</v>
      </c>
      <c r="C27" s="56">
        <v>6.8650639988833113</v>
      </c>
      <c r="D27" s="57">
        <v>148.19999999999999</v>
      </c>
      <c r="E27" s="54"/>
      <c r="O27" s="83"/>
    </row>
    <row r="28" spans="1:15" ht="12.75" x14ac:dyDescent="0.2">
      <c r="B28" s="55">
        <v>2006</v>
      </c>
      <c r="C28" s="56">
        <v>6.7793707835020864</v>
      </c>
      <c r="D28" s="57">
        <v>149.9</v>
      </c>
      <c r="E28" s="54"/>
      <c r="O28" s="83"/>
    </row>
    <row r="29" spans="1:15" ht="12.75" x14ac:dyDescent="0.2">
      <c r="B29" s="55">
        <v>2007</v>
      </c>
      <c r="C29" s="56">
        <v>6.641809994330548</v>
      </c>
      <c r="D29" s="57">
        <v>150.4</v>
      </c>
      <c r="E29" s="54"/>
      <c r="O29" s="83"/>
    </row>
    <row r="30" spans="1:15" ht="12.75" x14ac:dyDescent="0.2">
      <c r="B30" s="55">
        <v>2008</v>
      </c>
      <c r="C30" s="56">
        <v>6.6845164574651879</v>
      </c>
      <c r="D30" s="57">
        <v>151.80000000000001</v>
      </c>
      <c r="E30" s="54"/>
      <c r="F30" s="145" t="s">
        <v>162</v>
      </c>
      <c r="O30" s="83"/>
    </row>
    <row r="31" spans="1:15" ht="49.5" customHeight="1" x14ac:dyDescent="0.2">
      <c r="B31" s="55">
        <v>2009</v>
      </c>
      <c r="C31" s="56">
        <v>7.0814601272589766</v>
      </c>
      <c r="D31" s="57">
        <v>156.19999999999999</v>
      </c>
      <c r="E31" s="54"/>
      <c r="F31" s="221" t="s">
        <v>213</v>
      </c>
      <c r="G31" s="221"/>
      <c r="H31" s="221"/>
      <c r="I31" s="221"/>
      <c r="J31" s="221"/>
      <c r="K31" s="221"/>
      <c r="L31" s="221"/>
      <c r="M31" s="221"/>
      <c r="O31" s="83"/>
    </row>
    <row r="32" spans="1:15" s="50" customFormat="1" ht="11.45" customHeight="1" x14ac:dyDescent="0.2">
      <c r="A32" s="48"/>
      <c r="B32" s="59">
        <v>2010</v>
      </c>
      <c r="C32" s="56">
        <v>6.9833184374420068</v>
      </c>
      <c r="D32" s="57">
        <v>157</v>
      </c>
      <c r="E32" s="54"/>
      <c r="F32" s="222" t="s">
        <v>166</v>
      </c>
      <c r="G32" s="222"/>
      <c r="H32" s="222"/>
      <c r="I32" s="48"/>
      <c r="J32" s="48"/>
      <c r="K32" s="48"/>
      <c r="L32" s="48"/>
      <c r="M32" s="48"/>
      <c r="N32" s="48"/>
      <c r="O32" s="83"/>
    </row>
    <row r="33" spans="1:17" s="50" customFormat="1" ht="12.75" x14ac:dyDescent="0.2">
      <c r="A33" s="48"/>
      <c r="B33" s="60">
        <v>2011</v>
      </c>
      <c r="C33" s="56">
        <v>6.8056058821867449</v>
      </c>
      <c r="D33" s="57">
        <v>156.4</v>
      </c>
      <c r="E33" s="54"/>
      <c r="F33" s="222" t="s">
        <v>144</v>
      </c>
      <c r="G33" s="222"/>
      <c r="H33" s="222"/>
      <c r="I33" s="48"/>
      <c r="J33" s="61"/>
      <c r="K33" s="48"/>
      <c r="L33" s="48"/>
      <c r="M33" s="48"/>
      <c r="N33" s="48"/>
      <c r="O33" s="83"/>
    </row>
    <row r="34" spans="1:17" s="50" customFormat="1" ht="12.75" x14ac:dyDescent="0.2">
      <c r="A34" s="48"/>
      <c r="B34" s="59">
        <v>2012</v>
      </c>
      <c r="C34" s="56">
        <v>6.7396354143232191</v>
      </c>
      <c r="D34" s="57">
        <v>155.4</v>
      </c>
      <c r="E34" s="54"/>
      <c r="F34" s="204" t="s">
        <v>228</v>
      </c>
      <c r="G34" s="48"/>
      <c r="H34" s="58"/>
      <c r="I34" s="48"/>
      <c r="J34" s="48"/>
      <c r="K34" s="48"/>
      <c r="L34" s="48"/>
      <c r="M34" s="48"/>
      <c r="N34" s="48"/>
      <c r="O34" s="83"/>
      <c r="Q34" s="62"/>
    </row>
    <row r="35" spans="1:17" s="50" customFormat="1" ht="12.75" x14ac:dyDescent="0.2">
      <c r="A35" s="48"/>
      <c r="B35" s="59">
        <v>2013</v>
      </c>
      <c r="C35" s="56">
        <v>6.8013460078443986</v>
      </c>
      <c r="D35" s="57">
        <v>157.69999999999999</v>
      </c>
      <c r="E35" s="54"/>
      <c r="F35" s="48"/>
      <c r="G35" s="48"/>
      <c r="H35" s="48"/>
      <c r="I35" s="48"/>
      <c r="J35" s="48"/>
      <c r="K35" s="48"/>
      <c r="L35" s="48"/>
      <c r="M35" s="48"/>
      <c r="N35" s="48"/>
      <c r="O35" s="83"/>
      <c r="Q35" s="62"/>
    </row>
    <row r="36" spans="1:17" s="50" customFormat="1" ht="12.75" x14ac:dyDescent="0.2">
      <c r="A36" s="48"/>
      <c r="B36" s="59">
        <v>2014</v>
      </c>
      <c r="C36" s="56">
        <v>6.7935221031469153</v>
      </c>
      <c r="D36" s="57">
        <v>159</v>
      </c>
      <c r="E36" s="54"/>
      <c r="G36" s="48"/>
      <c r="H36" s="48"/>
      <c r="I36" s="48"/>
      <c r="J36" s="48"/>
      <c r="K36" s="48"/>
      <c r="L36" s="48"/>
      <c r="M36" s="48"/>
      <c r="N36" s="48"/>
      <c r="O36" s="83"/>
      <c r="Q36" s="62"/>
    </row>
    <row r="37" spans="1:17" s="50" customFormat="1" ht="12.75" x14ac:dyDescent="0.2">
      <c r="A37" s="48"/>
      <c r="B37" s="59">
        <v>2015</v>
      </c>
      <c r="C37" s="56">
        <v>6.7145755888626812</v>
      </c>
      <c r="D37" s="57">
        <v>158.9</v>
      </c>
      <c r="E37" s="48"/>
      <c r="F37" s="63"/>
      <c r="G37" s="48"/>
      <c r="H37" s="48"/>
      <c r="I37" s="48"/>
      <c r="J37" s="48"/>
      <c r="K37" s="48"/>
      <c r="L37" s="48"/>
      <c r="M37" s="48"/>
      <c r="N37" s="48"/>
      <c r="O37" s="83"/>
      <c r="Q37" s="62"/>
    </row>
    <row r="38" spans="1:17" s="50" customFormat="1" ht="12.75" x14ac:dyDescent="0.2">
      <c r="A38" s="48"/>
      <c r="B38" s="59">
        <v>2016</v>
      </c>
      <c r="C38" s="56">
        <v>6.7167427167849469</v>
      </c>
      <c r="D38" s="57">
        <v>160.69999999999999</v>
      </c>
      <c r="E38" s="48"/>
      <c r="F38" s="63"/>
      <c r="G38" s="64"/>
      <c r="H38" s="48"/>
      <c r="I38" s="48"/>
      <c r="J38" s="48"/>
      <c r="K38" s="48"/>
      <c r="L38" s="48"/>
      <c r="M38" s="48"/>
      <c r="N38" s="48"/>
      <c r="O38" s="83"/>
      <c r="Q38" s="62"/>
    </row>
    <row r="39" spans="1:17" s="50" customFormat="1" ht="12.75" x14ac:dyDescent="0.2">
      <c r="A39" s="48"/>
      <c r="B39" s="59">
        <v>2017</v>
      </c>
      <c r="C39" s="56">
        <v>6.7142123372584503</v>
      </c>
      <c r="D39" s="57">
        <v>164.3</v>
      </c>
      <c r="E39" s="48"/>
      <c r="F39" s="63"/>
      <c r="G39" s="64"/>
      <c r="H39" s="48"/>
      <c r="I39" s="48"/>
      <c r="J39" s="48"/>
      <c r="K39" s="48"/>
      <c r="L39" s="48"/>
      <c r="M39" s="48"/>
      <c r="N39" s="48"/>
      <c r="O39" s="83"/>
      <c r="Q39" s="62"/>
    </row>
    <row r="40" spans="1:17" s="50" customFormat="1" ht="12.75" x14ac:dyDescent="0.2">
      <c r="A40" s="48"/>
      <c r="B40" s="59">
        <v>2018</v>
      </c>
      <c r="C40" s="56">
        <v>6.6772459207178185</v>
      </c>
      <c r="D40" s="57">
        <v>166.5</v>
      </c>
      <c r="E40" s="48"/>
      <c r="F40" s="63"/>
      <c r="G40" s="48"/>
      <c r="H40" s="48"/>
      <c r="I40" s="48"/>
      <c r="J40" s="48"/>
      <c r="K40" s="48"/>
      <c r="L40" s="48"/>
      <c r="M40" s="48"/>
      <c r="N40" s="48"/>
      <c r="O40" s="83"/>
      <c r="Q40" s="62"/>
    </row>
    <row r="41" spans="1:17" ht="12.75" x14ac:dyDescent="0.2">
      <c r="B41" s="59">
        <v>2019</v>
      </c>
      <c r="C41" s="56">
        <v>6.6023344388777234</v>
      </c>
      <c r="D41" s="57">
        <v>167.6</v>
      </c>
      <c r="O41" s="83"/>
      <c r="Q41" s="62"/>
    </row>
    <row r="42" spans="1:17" ht="12.75" x14ac:dyDescent="0.2">
      <c r="B42" s="59">
        <v>2020</v>
      </c>
      <c r="C42" s="56">
        <v>6.9483611814235822</v>
      </c>
      <c r="D42" s="57">
        <v>162.69999999999999</v>
      </c>
      <c r="O42" s="83"/>
    </row>
    <row r="43" spans="1:17" s="50" customFormat="1" ht="12.75" x14ac:dyDescent="0.2">
      <c r="A43" s="48"/>
      <c r="B43" s="65" t="s">
        <v>177</v>
      </c>
      <c r="C43" s="66">
        <v>6.7511976881420033</v>
      </c>
      <c r="D43" s="67">
        <v>168.8</v>
      </c>
      <c r="E43" s="48"/>
      <c r="F43" s="48"/>
      <c r="G43" s="48"/>
      <c r="H43" s="48"/>
      <c r="I43" s="48"/>
      <c r="J43" s="48"/>
      <c r="K43" s="48"/>
      <c r="L43" s="48"/>
      <c r="M43" s="48"/>
      <c r="N43" s="48"/>
      <c r="O43" s="83"/>
      <c r="P43" s="70"/>
    </row>
    <row r="44" spans="1:17" s="50" customFormat="1" x14ac:dyDescent="0.2">
      <c r="A44" s="48"/>
      <c r="B44" s="68"/>
      <c r="C44" s="69"/>
      <c r="D44" s="48"/>
      <c r="E44" s="48"/>
      <c r="F44" s="48"/>
      <c r="G44" s="48"/>
      <c r="H44" s="48"/>
      <c r="I44" s="48"/>
      <c r="J44" s="48"/>
      <c r="K44" s="48"/>
      <c r="L44" s="48"/>
      <c r="M44" s="48"/>
      <c r="N44" s="48"/>
      <c r="O44" s="48"/>
    </row>
    <row r="61" spans="9:9" x14ac:dyDescent="0.2">
      <c r="I61" s="69"/>
    </row>
  </sheetData>
  <mergeCells count="4">
    <mergeCell ref="F31:M31"/>
    <mergeCell ref="F32:H32"/>
    <mergeCell ref="F33:H33"/>
    <mergeCell ref="F1:J1"/>
  </mergeCells>
  <pageMargins left="0.49" right="0.42" top="0.75" bottom="0.579999999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view="pageBreakPreview" zoomScale="90" zoomScaleNormal="40" zoomScaleSheetLayoutView="90" workbookViewId="0">
      <selection sqref="A1:XFD1"/>
    </sheetView>
  </sheetViews>
  <sheetFormatPr baseColWidth="10" defaultColWidth="11.42578125" defaultRowHeight="15" x14ac:dyDescent="0.25"/>
  <cols>
    <col min="1" max="1" width="6.7109375" style="102" bestFit="1" customWidth="1"/>
    <col min="2" max="2" width="33.5703125" style="102" bestFit="1" customWidth="1"/>
    <col min="3" max="3" width="26" style="102" customWidth="1"/>
    <col min="4" max="4" width="19.28515625" style="102" customWidth="1"/>
    <col min="5" max="5" width="20.85546875" style="102" customWidth="1"/>
    <col min="6" max="6" width="23.85546875" style="102" customWidth="1"/>
    <col min="7" max="7" width="21.42578125" style="102" customWidth="1"/>
    <col min="8" max="8" width="17.42578125" style="102" bestFit="1" customWidth="1"/>
    <col min="9" max="9" width="19.28515625" style="102" customWidth="1"/>
    <col min="10" max="11" width="11.42578125" style="102"/>
    <col min="12" max="12" width="12.5703125" style="102" bestFit="1" customWidth="1"/>
    <col min="13" max="16384" width="11.42578125" style="102"/>
  </cols>
  <sheetData>
    <row r="1" spans="1:13" x14ac:dyDescent="0.25">
      <c r="B1" s="223" t="s">
        <v>178</v>
      </c>
      <c r="C1" s="223"/>
      <c r="D1" s="223"/>
      <c r="E1" s="223"/>
      <c r="F1" s="223"/>
      <c r="G1" s="223"/>
    </row>
    <row r="2" spans="1:13" x14ac:dyDescent="0.25">
      <c r="B2" s="151"/>
    </row>
    <row r="3" spans="1:13" ht="48.75" customHeight="1" x14ac:dyDescent="0.25">
      <c r="A3" s="141" t="s">
        <v>152</v>
      </c>
      <c r="B3" s="141" t="s">
        <v>186</v>
      </c>
      <c r="C3" s="141" t="s">
        <v>187</v>
      </c>
      <c r="D3" s="226" t="s">
        <v>185</v>
      </c>
      <c r="E3" s="226"/>
      <c r="F3" s="168" t="s">
        <v>188</v>
      </c>
      <c r="G3" s="168" t="s">
        <v>182</v>
      </c>
      <c r="H3" s="226" t="s">
        <v>185</v>
      </c>
      <c r="I3" s="226"/>
    </row>
    <row r="4" spans="1:13" ht="30" x14ac:dyDescent="0.25">
      <c r="A4" s="136">
        <v>2009</v>
      </c>
      <c r="B4" s="137">
        <v>137126.96967075035</v>
      </c>
      <c r="C4" s="137">
        <v>156189.83792650656</v>
      </c>
      <c r="D4" s="141" t="s">
        <v>180</v>
      </c>
      <c r="E4" s="141" t="s">
        <v>181</v>
      </c>
      <c r="F4" s="142">
        <v>1936422.2520000001</v>
      </c>
      <c r="G4" s="142">
        <v>2205585.4040350039</v>
      </c>
      <c r="H4" s="141" t="s">
        <v>183</v>
      </c>
      <c r="I4" s="141" t="s">
        <v>184</v>
      </c>
    </row>
    <row r="5" spans="1:13" x14ac:dyDescent="0.25">
      <c r="A5" s="138">
        <v>2010</v>
      </c>
      <c r="B5" s="139">
        <v>139337.38405858679</v>
      </c>
      <c r="C5" s="139">
        <v>157027.87541930773</v>
      </c>
      <c r="D5" s="140">
        <f>(B5-B4)/B4</f>
        <v>1.6119472290124778E-2</v>
      </c>
      <c r="E5" s="140">
        <f>(C5-C4)/C4</f>
        <v>5.3655058736631943E-3</v>
      </c>
      <c r="F5" s="142">
        <v>1995288.9920000001</v>
      </c>
      <c r="G5" s="142">
        <v>2248582.385067157</v>
      </c>
      <c r="H5" s="140">
        <f>(F5-F4)/F4</f>
        <v>3.0399743619554311E-2</v>
      </c>
      <c r="I5" s="140">
        <f>(G5-G4)/G4</f>
        <v>1.9494589034499587E-2</v>
      </c>
    </row>
    <row r="6" spans="1:13" x14ac:dyDescent="0.25">
      <c r="A6" s="138">
        <v>2011</v>
      </c>
      <c r="B6" s="139">
        <v>140084.47371049353</v>
      </c>
      <c r="C6" s="139">
        <v>156387.30166668058</v>
      </c>
      <c r="D6" s="140">
        <f t="shared" ref="D6:D16" si="0">(B6-B5)/B5</f>
        <v>5.3617315765926814E-3</v>
      </c>
      <c r="E6" s="140">
        <f t="shared" ref="E6:E16" si="1">(C6-C5)/C5</f>
        <v>-4.0793633035959157E-3</v>
      </c>
      <c r="F6" s="142">
        <v>2058368.8819999998</v>
      </c>
      <c r="G6" s="142">
        <v>2297886.5949185067</v>
      </c>
      <c r="H6" s="140">
        <f t="shared" ref="H6:I13" si="2">(F6-F5)/F5</f>
        <v>3.1614412875986868E-2</v>
      </c>
      <c r="I6" s="140">
        <f t="shared" si="2"/>
        <v>2.1926797158413728E-2</v>
      </c>
    </row>
    <row r="7" spans="1:13" x14ac:dyDescent="0.25">
      <c r="A7" s="138">
        <v>2012</v>
      </c>
      <c r="B7" s="139">
        <v>140777.79999999999</v>
      </c>
      <c r="C7" s="139">
        <v>155356.37544116151</v>
      </c>
      <c r="D7" s="140">
        <f t="shared" si="0"/>
        <v>4.9493442859293718E-3</v>
      </c>
      <c r="E7" s="140">
        <f t="shared" si="1"/>
        <v>-6.5921351320221405E-3</v>
      </c>
      <c r="F7" s="142">
        <v>2088804.3840000001</v>
      </c>
      <c r="G7" s="142">
        <v>2305082.7592947287</v>
      </c>
      <c r="H7" s="140">
        <f t="shared" si="2"/>
        <v>1.4786223337397078E-2</v>
      </c>
      <c r="I7" s="140">
        <f t="shared" si="2"/>
        <v>3.1316447000193544E-3</v>
      </c>
    </row>
    <row r="8" spans="1:13" x14ac:dyDescent="0.25">
      <c r="A8" s="138">
        <v>2013</v>
      </c>
      <c r="B8" s="139">
        <v>143997.35633136675</v>
      </c>
      <c r="C8" s="139">
        <v>157682.41329358914</v>
      </c>
      <c r="D8" s="140">
        <f t="shared" si="0"/>
        <v>2.286977301369084E-2</v>
      </c>
      <c r="E8" s="140">
        <f t="shared" si="1"/>
        <v>1.4972271629165146E-2</v>
      </c>
      <c r="F8" s="142">
        <v>2117189.1</v>
      </c>
      <c r="G8" s="142">
        <v>2318367.4945487608</v>
      </c>
      <c r="H8" s="140">
        <f t="shared" si="2"/>
        <v>1.3588977607201352E-2</v>
      </c>
      <c r="I8" s="140">
        <f t="shared" si="2"/>
        <v>5.7632357018264782E-3</v>
      </c>
    </row>
    <row r="9" spans="1:13" x14ac:dyDescent="0.25">
      <c r="A9" s="138">
        <v>2014</v>
      </c>
      <c r="B9" s="139">
        <v>146044.76044071629</v>
      </c>
      <c r="C9" s="139">
        <v>159007.00441918368</v>
      </c>
      <c r="D9" s="140">
        <f t="shared" si="0"/>
        <v>1.4218345124601076E-2</v>
      </c>
      <c r="E9" s="140">
        <f t="shared" si="1"/>
        <v>8.4003732434528439E-3</v>
      </c>
      <c r="F9" s="142">
        <v>2149765</v>
      </c>
      <c r="G9" s="142">
        <v>2340534.9994366784</v>
      </c>
      <c r="H9" s="140">
        <f t="shared" si="2"/>
        <v>1.5386391324232637E-2</v>
      </c>
      <c r="I9" s="140">
        <f t="shared" si="2"/>
        <v>9.5616872389906217E-3</v>
      </c>
    </row>
    <row r="10" spans="1:13" x14ac:dyDescent="0.25">
      <c r="A10" s="138">
        <v>2015</v>
      </c>
      <c r="B10" s="139">
        <v>147615.37840974561</v>
      </c>
      <c r="C10" s="139">
        <v>158908.22021811843</v>
      </c>
      <c r="D10" s="140">
        <f t="shared" si="0"/>
        <v>1.0754360267973322E-2</v>
      </c>
      <c r="E10" s="140">
        <f t="shared" si="1"/>
        <v>-6.2125691522891809E-4</v>
      </c>
      <c r="F10" s="142">
        <v>2198432</v>
      </c>
      <c r="G10" s="142">
        <v>2366583.1023044442</v>
      </c>
      <c r="H10" s="140">
        <f t="shared" si="2"/>
        <v>2.263828837105451E-2</v>
      </c>
      <c r="I10" s="140">
        <f t="shared" si="2"/>
        <v>1.1129123415815227E-2</v>
      </c>
    </row>
    <row r="11" spans="1:13" x14ac:dyDescent="0.25">
      <c r="A11" s="138">
        <v>2016</v>
      </c>
      <c r="B11" s="139">
        <v>150060.69689108038</v>
      </c>
      <c r="C11" s="139">
        <v>160700.82336359375</v>
      </c>
      <c r="D11" s="140">
        <f t="shared" si="0"/>
        <v>1.6565472430298871E-2</v>
      </c>
      <c r="E11" s="140">
        <f t="shared" si="1"/>
        <v>1.1280745218936983E-2</v>
      </c>
      <c r="F11" s="142">
        <v>2234129</v>
      </c>
      <c r="G11" s="142">
        <v>2392508.1347151799</v>
      </c>
      <c r="H11" s="140">
        <f t="shared" si="2"/>
        <v>1.623748198716176E-2</v>
      </c>
      <c r="I11" s="140">
        <f t="shared" si="2"/>
        <v>1.0954625842418721E-2</v>
      </c>
    </row>
    <row r="12" spans="1:13" x14ac:dyDescent="0.25">
      <c r="A12" s="138">
        <v>2017</v>
      </c>
      <c r="B12" s="139">
        <v>154241.70578068277</v>
      </c>
      <c r="C12" s="139">
        <v>164321.2156256219</v>
      </c>
      <c r="D12" s="140">
        <f t="shared" si="0"/>
        <v>2.7862118304282646E-2</v>
      </c>
      <c r="E12" s="140">
        <f t="shared" si="1"/>
        <v>2.2528772325184864E-2</v>
      </c>
      <c r="F12" s="142">
        <v>2297242</v>
      </c>
      <c r="G12" s="142">
        <v>2447330.2461243575</v>
      </c>
      <c r="H12" s="140">
        <f t="shared" si="2"/>
        <v>2.8249487831723236E-2</v>
      </c>
      <c r="I12" s="140">
        <f t="shared" si="2"/>
        <v>2.2914075239164829E-2</v>
      </c>
    </row>
    <row r="13" spans="1:13" x14ac:dyDescent="0.25">
      <c r="A13" s="138">
        <v>2018</v>
      </c>
      <c r="B13" s="139">
        <v>157803.75347907943</v>
      </c>
      <c r="C13" s="139">
        <v>166464.40852808725</v>
      </c>
      <c r="D13" s="140">
        <f t="shared" si="0"/>
        <v>2.309393351407539E-2</v>
      </c>
      <c r="E13" s="140">
        <f t="shared" si="1"/>
        <v>1.3042703550515677E-2</v>
      </c>
      <c r="F13" s="142">
        <v>2363306</v>
      </c>
      <c r="G13" s="142">
        <v>2492975.3668113863</v>
      </c>
      <c r="H13" s="140">
        <f t="shared" si="2"/>
        <v>2.8757962809316563E-2</v>
      </c>
      <c r="I13" s="140">
        <f t="shared" si="2"/>
        <v>1.8650985399013234E-2</v>
      </c>
    </row>
    <row r="14" spans="1:13" x14ac:dyDescent="0.25">
      <c r="A14" s="138">
        <v>2019</v>
      </c>
      <c r="B14" s="139">
        <v>160940.81509913699</v>
      </c>
      <c r="C14" s="139">
        <v>167630.30035260788</v>
      </c>
      <c r="D14" s="140">
        <f t="shared" si="0"/>
        <v>1.9879512057825996E-2</v>
      </c>
      <c r="E14" s="140">
        <f t="shared" si="1"/>
        <v>7.00385046166737E-3</v>
      </c>
      <c r="F14" s="142">
        <v>2437635</v>
      </c>
      <c r="G14" s="142">
        <v>2538920.1332112816</v>
      </c>
      <c r="H14" s="140">
        <f t="shared" ref="H14:I16" si="3">(F14-F13)/F13</f>
        <v>3.1451280536671934E-2</v>
      </c>
      <c r="I14" s="140">
        <f t="shared" si="3"/>
        <v>1.8429691288390254E-2</v>
      </c>
      <c r="K14" s="171"/>
      <c r="L14" s="171"/>
      <c r="M14" s="171"/>
    </row>
    <row r="15" spans="1:13" x14ac:dyDescent="0.25">
      <c r="A15" s="144">
        <v>2020</v>
      </c>
      <c r="B15" s="139">
        <v>160539.73082689114</v>
      </c>
      <c r="C15" s="139">
        <v>162679.13123094762</v>
      </c>
      <c r="D15" s="140">
        <f t="shared" si="0"/>
        <v>-2.492122784383724E-3</v>
      </c>
      <c r="E15" s="140">
        <f t="shared" si="1"/>
        <v>-2.9536242023342745E-2</v>
      </c>
      <c r="F15" s="142">
        <v>2310468.9959999998</v>
      </c>
      <c r="G15" s="142">
        <v>2341275.4963078182</v>
      </c>
      <c r="H15" s="140">
        <f t="shared" si="3"/>
        <v>-5.2167779015316156E-2</v>
      </c>
      <c r="I15" s="140">
        <f t="shared" si="3"/>
        <v>-7.7845944942536716E-2</v>
      </c>
      <c r="K15" s="171"/>
      <c r="L15" s="171"/>
      <c r="M15" s="171"/>
    </row>
    <row r="16" spans="1:13" x14ac:dyDescent="0.25">
      <c r="A16" s="167" t="s">
        <v>177</v>
      </c>
      <c r="B16" s="139">
        <v>168838.70530334747</v>
      </c>
      <c r="C16" s="139">
        <v>168838.70530334747</v>
      </c>
      <c r="D16" s="140">
        <f t="shared" si="0"/>
        <v>5.1694209487650425E-2</v>
      </c>
      <c r="E16" s="140">
        <f t="shared" si="1"/>
        <v>3.7863332720011883E-2</v>
      </c>
      <c r="F16" s="142">
        <v>2500870.41</v>
      </c>
      <c r="G16" s="142">
        <v>2500870.41</v>
      </c>
      <c r="H16" s="140">
        <f t="shared" si="3"/>
        <v>8.2408123341898482E-2</v>
      </c>
      <c r="I16" s="140">
        <f t="shared" si="3"/>
        <v>6.8165798490550322E-2</v>
      </c>
      <c r="K16" s="171"/>
      <c r="L16" s="171"/>
      <c r="M16" s="171"/>
    </row>
    <row r="17" spans="1:21" x14ac:dyDescent="0.25">
      <c r="A17" s="164"/>
      <c r="B17" s="165"/>
      <c r="C17" s="165"/>
      <c r="D17" s="165"/>
      <c r="E17" s="169"/>
      <c r="F17" s="166"/>
      <c r="G17" s="166"/>
      <c r="I17" s="103"/>
    </row>
    <row r="19" spans="1:21" x14ac:dyDescent="0.25">
      <c r="B19" s="145" t="s">
        <v>162</v>
      </c>
    </row>
    <row r="20" spans="1:21" x14ac:dyDescent="0.25">
      <c r="B20" s="224" t="s">
        <v>198</v>
      </c>
      <c r="C20" s="224"/>
      <c r="D20" s="224"/>
      <c r="E20" s="224"/>
      <c r="F20" s="224"/>
      <c r="G20" s="224"/>
      <c r="H20" s="224"/>
      <c r="I20" s="224"/>
      <c r="J20" s="224"/>
    </row>
    <row r="21" spans="1:21" x14ac:dyDescent="0.25">
      <c r="B21" s="225" t="s">
        <v>179</v>
      </c>
      <c r="C21" s="225"/>
      <c r="D21" s="225"/>
      <c r="E21" s="225"/>
      <c r="F21" s="225"/>
      <c r="G21" s="225"/>
      <c r="H21" s="225"/>
      <c r="I21" s="225"/>
      <c r="J21" s="225"/>
    </row>
    <row r="22" spans="1:21" x14ac:dyDescent="0.25">
      <c r="B22" s="222" t="s">
        <v>166</v>
      </c>
      <c r="C22" s="222"/>
      <c r="D22" s="222"/>
    </row>
    <row r="23" spans="1:21" x14ac:dyDescent="0.25">
      <c r="B23" s="222" t="s">
        <v>167</v>
      </c>
      <c r="C23" s="222"/>
      <c r="D23" s="222"/>
      <c r="E23" s="222"/>
      <c r="F23" s="222"/>
    </row>
    <row r="24" spans="1:21" x14ac:dyDescent="0.25">
      <c r="B24" s="163" t="s">
        <v>228</v>
      </c>
    </row>
    <row r="26" spans="1:21" ht="37.9" customHeight="1" x14ac:dyDescent="0.25">
      <c r="K26" s="154"/>
      <c r="L26" s="154"/>
      <c r="M26" s="154"/>
      <c r="N26" s="154"/>
      <c r="O26" s="154"/>
      <c r="P26" s="154"/>
      <c r="Q26" s="154"/>
      <c r="R26" s="154"/>
      <c r="S26" s="154"/>
      <c r="T26" s="154"/>
      <c r="U26" s="154"/>
    </row>
    <row r="27" spans="1:21" ht="32.450000000000003" customHeight="1" x14ac:dyDescent="0.25">
      <c r="K27" s="155"/>
      <c r="L27" s="155"/>
      <c r="M27" s="155"/>
    </row>
    <row r="34" spans="10:10" x14ac:dyDescent="0.25">
      <c r="J34" s="103"/>
    </row>
    <row r="35" spans="10:10" x14ac:dyDescent="0.25">
      <c r="J35" s="103"/>
    </row>
    <row r="36" spans="10:10" x14ac:dyDescent="0.25">
      <c r="J36" s="103"/>
    </row>
    <row r="37" spans="10:10" x14ac:dyDescent="0.25">
      <c r="J37" s="103"/>
    </row>
    <row r="38" spans="10:10" x14ac:dyDescent="0.25">
      <c r="J38" s="103"/>
    </row>
    <row r="39" spans="10:10" x14ac:dyDescent="0.25">
      <c r="J39" s="103"/>
    </row>
    <row r="40" spans="10:10" x14ac:dyDescent="0.25">
      <c r="J40" s="103"/>
    </row>
    <row r="41" spans="10:10" x14ac:dyDescent="0.25">
      <c r="J41" s="103"/>
    </row>
    <row r="42" spans="10:10" x14ac:dyDescent="0.25">
      <c r="J42" s="103"/>
    </row>
    <row r="43" spans="10:10" x14ac:dyDescent="0.25">
      <c r="J43" s="103"/>
    </row>
    <row r="44" spans="10:10" x14ac:dyDescent="0.25">
      <c r="J44" s="103"/>
    </row>
  </sheetData>
  <mergeCells count="7">
    <mergeCell ref="B22:D22"/>
    <mergeCell ref="B23:F23"/>
    <mergeCell ref="B1:G1"/>
    <mergeCell ref="B20:J20"/>
    <mergeCell ref="B21:J21"/>
    <mergeCell ref="D3:E3"/>
    <mergeCell ref="H3:I3"/>
  </mergeCells>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20" zoomScaleNormal="120" workbookViewId="0">
      <selection sqref="A1:XFD1"/>
    </sheetView>
  </sheetViews>
  <sheetFormatPr baseColWidth="10" defaultRowHeight="12.75" x14ac:dyDescent="0.2"/>
  <cols>
    <col min="1" max="1" width="11.42578125" style="73"/>
    <col min="2" max="2" width="27.5703125" style="73" customWidth="1"/>
    <col min="3" max="3" width="9.42578125" style="73" customWidth="1"/>
    <col min="4" max="4" width="9.7109375" style="73" customWidth="1"/>
    <col min="5" max="5" width="11.42578125" style="73" customWidth="1"/>
    <col min="6" max="8" width="9" style="73" customWidth="1"/>
    <col min="9" max="13" width="9.140625" style="73" customWidth="1"/>
    <col min="14" max="14" width="11.140625" style="73" customWidth="1"/>
    <col min="15" max="15" width="9.140625" style="73" customWidth="1"/>
    <col min="16" max="256" width="11.42578125" style="73"/>
    <col min="257" max="257" width="27.5703125" style="73" customWidth="1"/>
    <col min="258" max="259" width="9.42578125" style="73" customWidth="1"/>
    <col min="260" max="260" width="9.7109375" style="73" customWidth="1"/>
    <col min="261" max="261" width="11.42578125" style="73" customWidth="1"/>
    <col min="262" max="264" width="9" style="73" customWidth="1"/>
    <col min="265" max="269" width="9.140625" style="73" customWidth="1"/>
    <col min="270" max="270" width="11.140625" style="73" customWidth="1"/>
    <col min="271" max="271" width="9.140625" style="73" customWidth="1"/>
    <col min="272" max="512" width="11.42578125" style="73"/>
    <col min="513" max="513" width="27.5703125" style="73" customWidth="1"/>
    <col min="514" max="515" width="9.42578125" style="73" customWidth="1"/>
    <col min="516" max="516" width="9.7109375" style="73" customWidth="1"/>
    <col min="517" max="517" width="11.42578125" style="73" customWidth="1"/>
    <col min="518" max="520" width="9" style="73" customWidth="1"/>
    <col min="521" max="525" width="9.140625" style="73" customWidth="1"/>
    <col min="526" max="526" width="11.140625" style="73" customWidth="1"/>
    <col min="527" max="527" width="9.140625" style="73" customWidth="1"/>
    <col min="528" max="768" width="11.42578125" style="73"/>
    <col min="769" max="769" width="27.5703125" style="73" customWidth="1"/>
    <col min="770" max="771" width="9.42578125" style="73" customWidth="1"/>
    <col min="772" max="772" width="9.7109375" style="73" customWidth="1"/>
    <col min="773" max="773" width="11.42578125" style="73" customWidth="1"/>
    <col min="774" max="776" width="9" style="73" customWidth="1"/>
    <col min="777" max="781" width="9.140625" style="73" customWidth="1"/>
    <col min="782" max="782" width="11.140625" style="73" customWidth="1"/>
    <col min="783" max="783" width="9.140625" style="73" customWidth="1"/>
    <col min="784" max="1024" width="11.42578125" style="73"/>
    <col min="1025" max="1025" width="27.5703125" style="73" customWidth="1"/>
    <col min="1026" max="1027" width="9.42578125" style="73" customWidth="1"/>
    <col min="1028" max="1028" width="9.7109375" style="73" customWidth="1"/>
    <col min="1029" max="1029" width="11.42578125" style="73" customWidth="1"/>
    <col min="1030" max="1032" width="9" style="73" customWidth="1"/>
    <col min="1033" max="1037" width="9.140625" style="73" customWidth="1"/>
    <col min="1038" max="1038" width="11.140625" style="73" customWidth="1"/>
    <col min="1039" max="1039" width="9.140625" style="73" customWidth="1"/>
    <col min="1040" max="1280" width="11.42578125" style="73"/>
    <col min="1281" max="1281" width="27.5703125" style="73" customWidth="1"/>
    <col min="1282" max="1283" width="9.42578125" style="73" customWidth="1"/>
    <col min="1284" max="1284" width="9.7109375" style="73" customWidth="1"/>
    <col min="1285" max="1285" width="11.42578125" style="73" customWidth="1"/>
    <col min="1286" max="1288" width="9" style="73" customWidth="1"/>
    <col min="1289" max="1293" width="9.140625" style="73" customWidth="1"/>
    <col min="1294" max="1294" width="11.140625" style="73" customWidth="1"/>
    <col min="1295" max="1295" width="9.140625" style="73" customWidth="1"/>
    <col min="1296" max="1536" width="11.42578125" style="73"/>
    <col min="1537" max="1537" width="27.5703125" style="73" customWidth="1"/>
    <col min="1538" max="1539" width="9.42578125" style="73" customWidth="1"/>
    <col min="1540" max="1540" width="9.7109375" style="73" customWidth="1"/>
    <col min="1541" max="1541" width="11.42578125" style="73" customWidth="1"/>
    <col min="1542" max="1544" width="9" style="73" customWidth="1"/>
    <col min="1545" max="1549" width="9.140625" style="73" customWidth="1"/>
    <col min="1550" max="1550" width="11.140625" style="73" customWidth="1"/>
    <col min="1551" max="1551" width="9.140625" style="73" customWidth="1"/>
    <col min="1552" max="1792" width="11.42578125" style="73"/>
    <col min="1793" max="1793" width="27.5703125" style="73" customWidth="1"/>
    <col min="1794" max="1795" width="9.42578125" style="73" customWidth="1"/>
    <col min="1796" max="1796" width="9.7109375" style="73" customWidth="1"/>
    <col min="1797" max="1797" width="11.42578125" style="73" customWidth="1"/>
    <col min="1798" max="1800" width="9" style="73" customWidth="1"/>
    <col min="1801" max="1805" width="9.140625" style="73" customWidth="1"/>
    <col min="1806" max="1806" width="11.140625" style="73" customWidth="1"/>
    <col min="1807" max="1807" width="9.140625" style="73" customWidth="1"/>
    <col min="1808" max="2048" width="11.42578125" style="73"/>
    <col min="2049" max="2049" width="27.5703125" style="73" customWidth="1"/>
    <col min="2050" max="2051" width="9.42578125" style="73" customWidth="1"/>
    <col min="2052" max="2052" width="9.7109375" style="73" customWidth="1"/>
    <col min="2053" max="2053" width="11.42578125" style="73" customWidth="1"/>
    <col min="2054" max="2056" width="9" style="73" customWidth="1"/>
    <col min="2057" max="2061" width="9.140625" style="73" customWidth="1"/>
    <col min="2062" max="2062" width="11.140625" style="73" customWidth="1"/>
    <col min="2063" max="2063" width="9.140625" style="73" customWidth="1"/>
    <col min="2064" max="2304" width="11.42578125" style="73"/>
    <col min="2305" max="2305" width="27.5703125" style="73" customWidth="1"/>
    <col min="2306" max="2307" width="9.42578125" style="73" customWidth="1"/>
    <col min="2308" max="2308" width="9.7109375" style="73" customWidth="1"/>
    <col min="2309" max="2309" width="11.42578125" style="73" customWidth="1"/>
    <col min="2310" max="2312" width="9" style="73" customWidth="1"/>
    <col min="2313" max="2317" width="9.140625" style="73" customWidth="1"/>
    <col min="2318" max="2318" width="11.140625" style="73" customWidth="1"/>
    <col min="2319" max="2319" width="9.140625" style="73" customWidth="1"/>
    <col min="2320" max="2560" width="11.42578125" style="73"/>
    <col min="2561" max="2561" width="27.5703125" style="73" customWidth="1"/>
    <col min="2562" max="2563" width="9.42578125" style="73" customWidth="1"/>
    <col min="2564" max="2564" width="9.7109375" style="73" customWidth="1"/>
    <col min="2565" max="2565" width="11.42578125" style="73" customWidth="1"/>
    <col min="2566" max="2568" width="9" style="73" customWidth="1"/>
    <col min="2569" max="2573" width="9.140625" style="73" customWidth="1"/>
    <col min="2574" max="2574" width="11.140625" style="73" customWidth="1"/>
    <col min="2575" max="2575" width="9.140625" style="73" customWidth="1"/>
    <col min="2576" max="2816" width="11.42578125" style="73"/>
    <col min="2817" max="2817" width="27.5703125" style="73" customWidth="1"/>
    <col min="2818" max="2819" width="9.42578125" style="73" customWidth="1"/>
    <col min="2820" max="2820" width="9.7109375" style="73" customWidth="1"/>
    <col min="2821" max="2821" width="11.42578125" style="73" customWidth="1"/>
    <col min="2822" max="2824" width="9" style="73" customWidth="1"/>
    <col min="2825" max="2829" width="9.140625" style="73" customWidth="1"/>
    <col min="2830" max="2830" width="11.140625" style="73" customWidth="1"/>
    <col min="2831" max="2831" width="9.140625" style="73" customWidth="1"/>
    <col min="2832" max="3072" width="11.42578125" style="73"/>
    <col min="3073" max="3073" width="27.5703125" style="73" customWidth="1"/>
    <col min="3074" max="3075" width="9.42578125" style="73" customWidth="1"/>
    <col min="3076" max="3076" width="9.7109375" style="73" customWidth="1"/>
    <col min="3077" max="3077" width="11.42578125" style="73" customWidth="1"/>
    <col min="3078" max="3080" width="9" style="73" customWidth="1"/>
    <col min="3081" max="3085" width="9.140625" style="73" customWidth="1"/>
    <col min="3086" max="3086" width="11.140625" style="73" customWidth="1"/>
    <col min="3087" max="3087" width="9.140625" style="73" customWidth="1"/>
    <col min="3088" max="3328" width="11.42578125" style="73"/>
    <col min="3329" max="3329" width="27.5703125" style="73" customWidth="1"/>
    <col min="3330" max="3331" width="9.42578125" style="73" customWidth="1"/>
    <col min="3332" max="3332" width="9.7109375" style="73" customWidth="1"/>
    <col min="3333" max="3333" width="11.42578125" style="73" customWidth="1"/>
    <col min="3334" max="3336" width="9" style="73" customWidth="1"/>
    <col min="3337" max="3341" width="9.140625" style="73" customWidth="1"/>
    <col min="3342" max="3342" width="11.140625" style="73" customWidth="1"/>
    <col min="3343" max="3343" width="9.140625" style="73" customWidth="1"/>
    <col min="3344" max="3584" width="11.42578125" style="73"/>
    <col min="3585" max="3585" width="27.5703125" style="73" customWidth="1"/>
    <col min="3586" max="3587" width="9.42578125" style="73" customWidth="1"/>
    <col min="3588" max="3588" width="9.7109375" style="73" customWidth="1"/>
    <col min="3589" max="3589" width="11.42578125" style="73" customWidth="1"/>
    <col min="3590" max="3592" width="9" style="73" customWidth="1"/>
    <col min="3593" max="3597" width="9.140625" style="73" customWidth="1"/>
    <col min="3598" max="3598" width="11.140625" style="73" customWidth="1"/>
    <col min="3599" max="3599" width="9.140625" style="73" customWidth="1"/>
    <col min="3600" max="3840" width="11.42578125" style="73"/>
    <col min="3841" max="3841" width="27.5703125" style="73" customWidth="1"/>
    <col min="3842" max="3843" width="9.42578125" style="73" customWidth="1"/>
    <col min="3844" max="3844" width="9.7109375" style="73" customWidth="1"/>
    <col min="3845" max="3845" width="11.42578125" style="73" customWidth="1"/>
    <col min="3846" max="3848" width="9" style="73" customWidth="1"/>
    <col min="3849" max="3853" width="9.140625" style="73" customWidth="1"/>
    <col min="3854" max="3854" width="11.140625" style="73" customWidth="1"/>
    <col min="3855" max="3855" width="9.140625" style="73" customWidth="1"/>
    <col min="3856" max="4096" width="11.42578125" style="73"/>
    <col min="4097" max="4097" width="27.5703125" style="73" customWidth="1"/>
    <col min="4098" max="4099" width="9.42578125" style="73" customWidth="1"/>
    <col min="4100" max="4100" width="9.7109375" style="73" customWidth="1"/>
    <col min="4101" max="4101" width="11.42578125" style="73" customWidth="1"/>
    <col min="4102" max="4104" width="9" style="73" customWidth="1"/>
    <col min="4105" max="4109" width="9.140625" style="73" customWidth="1"/>
    <col min="4110" max="4110" width="11.140625" style="73" customWidth="1"/>
    <col min="4111" max="4111" width="9.140625" style="73" customWidth="1"/>
    <col min="4112" max="4352" width="11.42578125" style="73"/>
    <col min="4353" max="4353" width="27.5703125" style="73" customWidth="1"/>
    <col min="4354" max="4355" width="9.42578125" style="73" customWidth="1"/>
    <col min="4356" max="4356" width="9.7109375" style="73" customWidth="1"/>
    <col min="4357" max="4357" width="11.42578125" style="73" customWidth="1"/>
    <col min="4358" max="4360" width="9" style="73" customWidth="1"/>
    <col min="4361" max="4365" width="9.140625" style="73" customWidth="1"/>
    <col min="4366" max="4366" width="11.140625" style="73" customWidth="1"/>
    <col min="4367" max="4367" width="9.140625" style="73" customWidth="1"/>
    <col min="4368" max="4608" width="11.42578125" style="73"/>
    <col min="4609" max="4609" width="27.5703125" style="73" customWidth="1"/>
    <col min="4610" max="4611" width="9.42578125" style="73" customWidth="1"/>
    <col min="4612" max="4612" width="9.7109375" style="73" customWidth="1"/>
    <col min="4613" max="4613" width="11.42578125" style="73" customWidth="1"/>
    <col min="4614" max="4616" width="9" style="73" customWidth="1"/>
    <col min="4617" max="4621" width="9.140625" style="73" customWidth="1"/>
    <col min="4622" max="4622" width="11.140625" style="73" customWidth="1"/>
    <col min="4623" max="4623" width="9.140625" style="73" customWidth="1"/>
    <col min="4624" max="4864" width="11.42578125" style="73"/>
    <col min="4865" max="4865" width="27.5703125" style="73" customWidth="1"/>
    <col min="4866" max="4867" width="9.42578125" style="73" customWidth="1"/>
    <col min="4868" max="4868" width="9.7109375" style="73" customWidth="1"/>
    <col min="4869" max="4869" width="11.42578125" style="73" customWidth="1"/>
    <col min="4870" max="4872" width="9" style="73" customWidth="1"/>
    <col min="4873" max="4877" width="9.140625" style="73" customWidth="1"/>
    <col min="4878" max="4878" width="11.140625" style="73" customWidth="1"/>
    <col min="4879" max="4879" width="9.140625" style="73" customWidth="1"/>
    <col min="4880" max="5120" width="11.42578125" style="73"/>
    <col min="5121" max="5121" width="27.5703125" style="73" customWidth="1"/>
    <col min="5122" max="5123" width="9.42578125" style="73" customWidth="1"/>
    <col min="5124" max="5124" width="9.7109375" style="73" customWidth="1"/>
    <col min="5125" max="5125" width="11.42578125" style="73" customWidth="1"/>
    <col min="5126" max="5128" width="9" style="73" customWidth="1"/>
    <col min="5129" max="5133" width="9.140625" style="73" customWidth="1"/>
    <col min="5134" max="5134" width="11.140625" style="73" customWidth="1"/>
    <col min="5135" max="5135" width="9.140625" style="73" customWidth="1"/>
    <col min="5136" max="5376" width="11.42578125" style="73"/>
    <col min="5377" max="5377" width="27.5703125" style="73" customWidth="1"/>
    <col min="5378" max="5379" width="9.42578125" style="73" customWidth="1"/>
    <col min="5380" max="5380" width="9.7109375" style="73" customWidth="1"/>
    <col min="5381" max="5381" width="11.42578125" style="73" customWidth="1"/>
    <col min="5382" max="5384" width="9" style="73" customWidth="1"/>
    <col min="5385" max="5389" width="9.140625" style="73" customWidth="1"/>
    <col min="5390" max="5390" width="11.140625" style="73" customWidth="1"/>
    <col min="5391" max="5391" width="9.140625" style="73" customWidth="1"/>
    <col min="5392" max="5632" width="11.42578125" style="73"/>
    <col min="5633" max="5633" width="27.5703125" style="73" customWidth="1"/>
    <col min="5634" max="5635" width="9.42578125" style="73" customWidth="1"/>
    <col min="5636" max="5636" width="9.7109375" style="73" customWidth="1"/>
    <col min="5637" max="5637" width="11.42578125" style="73" customWidth="1"/>
    <col min="5638" max="5640" width="9" style="73" customWidth="1"/>
    <col min="5641" max="5645" width="9.140625" style="73" customWidth="1"/>
    <col min="5646" max="5646" width="11.140625" style="73" customWidth="1"/>
    <col min="5647" max="5647" width="9.140625" style="73" customWidth="1"/>
    <col min="5648" max="5888" width="11.42578125" style="73"/>
    <col min="5889" max="5889" width="27.5703125" style="73" customWidth="1"/>
    <col min="5890" max="5891" width="9.42578125" style="73" customWidth="1"/>
    <col min="5892" max="5892" width="9.7109375" style="73" customWidth="1"/>
    <col min="5893" max="5893" width="11.42578125" style="73" customWidth="1"/>
    <col min="5894" max="5896" width="9" style="73" customWidth="1"/>
    <col min="5897" max="5901" width="9.140625" style="73" customWidth="1"/>
    <col min="5902" max="5902" width="11.140625" style="73" customWidth="1"/>
    <col min="5903" max="5903" width="9.140625" style="73" customWidth="1"/>
    <col min="5904" max="6144" width="11.42578125" style="73"/>
    <col min="6145" max="6145" width="27.5703125" style="73" customWidth="1"/>
    <col min="6146" max="6147" width="9.42578125" style="73" customWidth="1"/>
    <col min="6148" max="6148" width="9.7109375" style="73" customWidth="1"/>
    <col min="6149" max="6149" width="11.42578125" style="73" customWidth="1"/>
    <col min="6150" max="6152" width="9" style="73" customWidth="1"/>
    <col min="6153" max="6157" width="9.140625" style="73" customWidth="1"/>
    <col min="6158" max="6158" width="11.140625" style="73" customWidth="1"/>
    <col min="6159" max="6159" width="9.140625" style="73" customWidth="1"/>
    <col min="6160" max="6400" width="11.42578125" style="73"/>
    <col min="6401" max="6401" width="27.5703125" style="73" customWidth="1"/>
    <col min="6402" max="6403" width="9.42578125" style="73" customWidth="1"/>
    <col min="6404" max="6404" width="9.7109375" style="73" customWidth="1"/>
    <col min="6405" max="6405" width="11.42578125" style="73" customWidth="1"/>
    <col min="6406" max="6408" width="9" style="73" customWidth="1"/>
    <col min="6409" max="6413" width="9.140625" style="73" customWidth="1"/>
    <col min="6414" max="6414" width="11.140625" style="73" customWidth="1"/>
    <col min="6415" max="6415" width="9.140625" style="73" customWidth="1"/>
    <col min="6416" max="6656" width="11.42578125" style="73"/>
    <col min="6657" max="6657" width="27.5703125" style="73" customWidth="1"/>
    <col min="6658" max="6659" width="9.42578125" style="73" customWidth="1"/>
    <col min="6660" max="6660" width="9.7109375" style="73" customWidth="1"/>
    <col min="6661" max="6661" width="11.42578125" style="73" customWidth="1"/>
    <col min="6662" max="6664" width="9" style="73" customWidth="1"/>
    <col min="6665" max="6669" width="9.140625" style="73" customWidth="1"/>
    <col min="6670" max="6670" width="11.140625" style="73" customWidth="1"/>
    <col min="6671" max="6671" width="9.140625" style="73" customWidth="1"/>
    <col min="6672" max="6912" width="11.42578125" style="73"/>
    <col min="6913" max="6913" width="27.5703125" style="73" customWidth="1"/>
    <col min="6914" max="6915" width="9.42578125" style="73" customWidth="1"/>
    <col min="6916" max="6916" width="9.7109375" style="73" customWidth="1"/>
    <col min="6917" max="6917" width="11.42578125" style="73" customWidth="1"/>
    <col min="6918" max="6920" width="9" style="73" customWidth="1"/>
    <col min="6921" max="6925" width="9.140625" style="73" customWidth="1"/>
    <col min="6926" max="6926" width="11.140625" style="73" customWidth="1"/>
    <col min="6927" max="6927" width="9.140625" style="73" customWidth="1"/>
    <col min="6928" max="7168" width="11.42578125" style="73"/>
    <col min="7169" max="7169" width="27.5703125" style="73" customWidth="1"/>
    <col min="7170" max="7171" width="9.42578125" style="73" customWidth="1"/>
    <col min="7172" max="7172" width="9.7109375" style="73" customWidth="1"/>
    <col min="7173" max="7173" width="11.42578125" style="73" customWidth="1"/>
    <col min="7174" max="7176" width="9" style="73" customWidth="1"/>
    <col min="7177" max="7181" width="9.140625" style="73" customWidth="1"/>
    <col min="7182" max="7182" width="11.140625" style="73" customWidth="1"/>
    <col min="7183" max="7183" width="9.140625" style="73" customWidth="1"/>
    <col min="7184" max="7424" width="11.42578125" style="73"/>
    <col min="7425" max="7425" width="27.5703125" style="73" customWidth="1"/>
    <col min="7426" max="7427" width="9.42578125" style="73" customWidth="1"/>
    <col min="7428" max="7428" width="9.7109375" style="73" customWidth="1"/>
    <col min="7429" max="7429" width="11.42578125" style="73" customWidth="1"/>
    <col min="7430" max="7432" width="9" style="73" customWidth="1"/>
    <col min="7433" max="7437" width="9.140625" style="73" customWidth="1"/>
    <col min="7438" max="7438" width="11.140625" style="73" customWidth="1"/>
    <col min="7439" max="7439" width="9.140625" style="73" customWidth="1"/>
    <col min="7440" max="7680" width="11.42578125" style="73"/>
    <col min="7681" max="7681" width="27.5703125" style="73" customWidth="1"/>
    <col min="7682" max="7683" width="9.42578125" style="73" customWidth="1"/>
    <col min="7684" max="7684" width="9.7109375" style="73" customWidth="1"/>
    <col min="7685" max="7685" width="11.42578125" style="73" customWidth="1"/>
    <col min="7686" max="7688" width="9" style="73" customWidth="1"/>
    <col min="7689" max="7693" width="9.140625" style="73" customWidth="1"/>
    <col min="7694" max="7694" width="11.140625" style="73" customWidth="1"/>
    <col min="7695" max="7695" width="9.140625" style="73" customWidth="1"/>
    <col min="7696" max="7936" width="11.42578125" style="73"/>
    <col min="7937" max="7937" width="27.5703125" style="73" customWidth="1"/>
    <col min="7938" max="7939" width="9.42578125" style="73" customWidth="1"/>
    <col min="7940" max="7940" width="9.7109375" style="73" customWidth="1"/>
    <col min="7941" max="7941" width="11.42578125" style="73" customWidth="1"/>
    <col min="7942" max="7944" width="9" style="73" customWidth="1"/>
    <col min="7945" max="7949" width="9.140625" style="73" customWidth="1"/>
    <col min="7950" max="7950" width="11.140625" style="73" customWidth="1"/>
    <col min="7951" max="7951" width="9.140625" style="73" customWidth="1"/>
    <col min="7952" max="8192" width="11.42578125" style="73"/>
    <col min="8193" max="8193" width="27.5703125" style="73" customWidth="1"/>
    <col min="8194" max="8195" width="9.42578125" style="73" customWidth="1"/>
    <col min="8196" max="8196" width="9.7109375" style="73" customWidth="1"/>
    <col min="8197" max="8197" width="11.42578125" style="73" customWidth="1"/>
    <col min="8198" max="8200" width="9" style="73" customWidth="1"/>
    <col min="8201" max="8205" width="9.140625" style="73" customWidth="1"/>
    <col min="8206" max="8206" width="11.140625" style="73" customWidth="1"/>
    <col min="8207" max="8207" width="9.140625" style="73" customWidth="1"/>
    <col min="8208" max="8448" width="11.42578125" style="73"/>
    <col min="8449" max="8449" width="27.5703125" style="73" customWidth="1"/>
    <col min="8450" max="8451" width="9.42578125" style="73" customWidth="1"/>
    <col min="8452" max="8452" width="9.7109375" style="73" customWidth="1"/>
    <col min="8453" max="8453" width="11.42578125" style="73" customWidth="1"/>
    <col min="8454" max="8456" width="9" style="73" customWidth="1"/>
    <col min="8457" max="8461" width="9.140625" style="73" customWidth="1"/>
    <col min="8462" max="8462" width="11.140625" style="73" customWidth="1"/>
    <col min="8463" max="8463" width="9.140625" style="73" customWidth="1"/>
    <col min="8464" max="8704" width="11.42578125" style="73"/>
    <col min="8705" max="8705" width="27.5703125" style="73" customWidth="1"/>
    <col min="8706" max="8707" width="9.42578125" style="73" customWidth="1"/>
    <col min="8708" max="8708" width="9.7109375" style="73" customWidth="1"/>
    <col min="8709" max="8709" width="11.42578125" style="73" customWidth="1"/>
    <col min="8710" max="8712" width="9" style="73" customWidth="1"/>
    <col min="8713" max="8717" width="9.140625" style="73" customWidth="1"/>
    <col min="8718" max="8718" width="11.140625" style="73" customWidth="1"/>
    <col min="8719" max="8719" width="9.140625" style="73" customWidth="1"/>
    <col min="8720" max="8960" width="11.42578125" style="73"/>
    <col min="8961" max="8961" width="27.5703125" style="73" customWidth="1"/>
    <col min="8962" max="8963" width="9.42578125" style="73" customWidth="1"/>
    <col min="8964" max="8964" width="9.7109375" style="73" customWidth="1"/>
    <col min="8965" max="8965" width="11.42578125" style="73" customWidth="1"/>
    <col min="8966" max="8968" width="9" style="73" customWidth="1"/>
    <col min="8969" max="8973" width="9.140625" style="73" customWidth="1"/>
    <col min="8974" max="8974" width="11.140625" style="73" customWidth="1"/>
    <col min="8975" max="8975" width="9.140625" style="73" customWidth="1"/>
    <col min="8976" max="9216" width="11.42578125" style="73"/>
    <col min="9217" max="9217" width="27.5703125" style="73" customWidth="1"/>
    <col min="9218" max="9219" width="9.42578125" style="73" customWidth="1"/>
    <col min="9220" max="9220" width="9.7109375" style="73" customWidth="1"/>
    <col min="9221" max="9221" width="11.42578125" style="73" customWidth="1"/>
    <col min="9222" max="9224" width="9" style="73" customWidth="1"/>
    <col min="9225" max="9229" width="9.140625" style="73" customWidth="1"/>
    <col min="9230" max="9230" width="11.140625" style="73" customWidth="1"/>
    <col min="9231" max="9231" width="9.140625" style="73" customWidth="1"/>
    <col min="9232" max="9472" width="11.42578125" style="73"/>
    <col min="9473" max="9473" width="27.5703125" style="73" customWidth="1"/>
    <col min="9474" max="9475" width="9.42578125" style="73" customWidth="1"/>
    <col min="9476" max="9476" width="9.7109375" style="73" customWidth="1"/>
    <col min="9477" max="9477" width="11.42578125" style="73" customWidth="1"/>
    <col min="9478" max="9480" width="9" style="73" customWidth="1"/>
    <col min="9481" max="9485" width="9.140625" style="73" customWidth="1"/>
    <col min="9486" max="9486" width="11.140625" style="73" customWidth="1"/>
    <col min="9487" max="9487" width="9.140625" style="73" customWidth="1"/>
    <col min="9488" max="9728" width="11.42578125" style="73"/>
    <col min="9729" max="9729" width="27.5703125" style="73" customWidth="1"/>
    <col min="9730" max="9731" width="9.42578125" style="73" customWidth="1"/>
    <col min="9732" max="9732" width="9.7109375" style="73" customWidth="1"/>
    <col min="9733" max="9733" width="11.42578125" style="73" customWidth="1"/>
    <col min="9734" max="9736" width="9" style="73" customWidth="1"/>
    <col min="9737" max="9741" width="9.140625" style="73" customWidth="1"/>
    <col min="9742" max="9742" width="11.140625" style="73" customWidth="1"/>
    <col min="9743" max="9743" width="9.140625" style="73" customWidth="1"/>
    <col min="9744" max="9984" width="11.42578125" style="73"/>
    <col min="9985" max="9985" width="27.5703125" style="73" customWidth="1"/>
    <col min="9986" max="9987" width="9.42578125" style="73" customWidth="1"/>
    <col min="9988" max="9988" width="9.7109375" style="73" customWidth="1"/>
    <col min="9989" max="9989" width="11.42578125" style="73" customWidth="1"/>
    <col min="9990" max="9992" width="9" style="73" customWidth="1"/>
    <col min="9993" max="9997" width="9.140625" style="73" customWidth="1"/>
    <col min="9998" max="9998" width="11.140625" style="73" customWidth="1"/>
    <col min="9999" max="9999" width="9.140625" style="73" customWidth="1"/>
    <col min="10000" max="10240" width="11.42578125" style="73"/>
    <col min="10241" max="10241" width="27.5703125" style="73" customWidth="1"/>
    <col min="10242" max="10243" width="9.42578125" style="73" customWidth="1"/>
    <col min="10244" max="10244" width="9.7109375" style="73" customWidth="1"/>
    <col min="10245" max="10245" width="11.42578125" style="73" customWidth="1"/>
    <col min="10246" max="10248" width="9" style="73" customWidth="1"/>
    <col min="10249" max="10253" width="9.140625" style="73" customWidth="1"/>
    <col min="10254" max="10254" width="11.140625" style="73" customWidth="1"/>
    <col min="10255" max="10255" width="9.140625" style="73" customWidth="1"/>
    <col min="10256" max="10496" width="11.42578125" style="73"/>
    <col min="10497" max="10497" width="27.5703125" style="73" customWidth="1"/>
    <col min="10498" max="10499" width="9.42578125" style="73" customWidth="1"/>
    <col min="10500" max="10500" width="9.7109375" style="73" customWidth="1"/>
    <col min="10501" max="10501" width="11.42578125" style="73" customWidth="1"/>
    <col min="10502" max="10504" width="9" style="73" customWidth="1"/>
    <col min="10505" max="10509" width="9.140625" style="73" customWidth="1"/>
    <col min="10510" max="10510" width="11.140625" style="73" customWidth="1"/>
    <col min="10511" max="10511" width="9.140625" style="73" customWidth="1"/>
    <col min="10512" max="10752" width="11.42578125" style="73"/>
    <col min="10753" max="10753" width="27.5703125" style="73" customWidth="1"/>
    <col min="10754" max="10755" width="9.42578125" style="73" customWidth="1"/>
    <col min="10756" max="10756" width="9.7109375" style="73" customWidth="1"/>
    <col min="10757" max="10757" width="11.42578125" style="73" customWidth="1"/>
    <col min="10758" max="10760" width="9" style="73" customWidth="1"/>
    <col min="10761" max="10765" width="9.140625" style="73" customWidth="1"/>
    <col min="10766" max="10766" width="11.140625" style="73" customWidth="1"/>
    <col min="10767" max="10767" width="9.140625" style="73" customWidth="1"/>
    <col min="10768" max="11008" width="11.42578125" style="73"/>
    <col min="11009" max="11009" width="27.5703125" style="73" customWidth="1"/>
    <col min="11010" max="11011" width="9.42578125" style="73" customWidth="1"/>
    <col min="11012" max="11012" width="9.7109375" style="73" customWidth="1"/>
    <col min="11013" max="11013" width="11.42578125" style="73" customWidth="1"/>
    <col min="11014" max="11016" width="9" style="73" customWidth="1"/>
    <col min="11017" max="11021" width="9.140625" style="73" customWidth="1"/>
    <col min="11022" max="11022" width="11.140625" style="73" customWidth="1"/>
    <col min="11023" max="11023" width="9.140625" style="73" customWidth="1"/>
    <col min="11024" max="11264" width="11.42578125" style="73"/>
    <col min="11265" max="11265" width="27.5703125" style="73" customWidth="1"/>
    <col min="11266" max="11267" width="9.42578125" style="73" customWidth="1"/>
    <col min="11268" max="11268" width="9.7109375" style="73" customWidth="1"/>
    <col min="11269" max="11269" width="11.42578125" style="73" customWidth="1"/>
    <col min="11270" max="11272" width="9" style="73" customWidth="1"/>
    <col min="11273" max="11277" width="9.140625" style="73" customWidth="1"/>
    <col min="11278" max="11278" width="11.140625" style="73" customWidth="1"/>
    <col min="11279" max="11279" width="9.140625" style="73" customWidth="1"/>
    <col min="11280" max="11520" width="11.42578125" style="73"/>
    <col min="11521" max="11521" width="27.5703125" style="73" customWidth="1"/>
    <col min="11522" max="11523" width="9.42578125" style="73" customWidth="1"/>
    <col min="11524" max="11524" width="9.7109375" style="73" customWidth="1"/>
    <col min="11525" max="11525" width="11.42578125" style="73" customWidth="1"/>
    <col min="11526" max="11528" width="9" style="73" customWidth="1"/>
    <col min="11529" max="11533" width="9.140625" style="73" customWidth="1"/>
    <col min="11534" max="11534" width="11.140625" style="73" customWidth="1"/>
    <col min="11535" max="11535" width="9.140625" style="73" customWidth="1"/>
    <col min="11536" max="11776" width="11.42578125" style="73"/>
    <col min="11777" max="11777" width="27.5703125" style="73" customWidth="1"/>
    <col min="11778" max="11779" width="9.42578125" style="73" customWidth="1"/>
    <col min="11780" max="11780" width="9.7109375" style="73" customWidth="1"/>
    <col min="11781" max="11781" width="11.42578125" style="73" customWidth="1"/>
    <col min="11782" max="11784" width="9" style="73" customWidth="1"/>
    <col min="11785" max="11789" width="9.140625" style="73" customWidth="1"/>
    <col min="11790" max="11790" width="11.140625" style="73" customWidth="1"/>
    <col min="11791" max="11791" width="9.140625" style="73" customWidth="1"/>
    <col min="11792" max="12032" width="11.42578125" style="73"/>
    <col min="12033" max="12033" width="27.5703125" style="73" customWidth="1"/>
    <col min="12034" max="12035" width="9.42578125" style="73" customWidth="1"/>
    <col min="12036" max="12036" width="9.7109375" style="73" customWidth="1"/>
    <col min="12037" max="12037" width="11.42578125" style="73" customWidth="1"/>
    <col min="12038" max="12040" width="9" style="73" customWidth="1"/>
    <col min="12041" max="12045" width="9.140625" style="73" customWidth="1"/>
    <col min="12046" max="12046" width="11.140625" style="73" customWidth="1"/>
    <col min="12047" max="12047" width="9.140625" style="73" customWidth="1"/>
    <col min="12048" max="12288" width="11.42578125" style="73"/>
    <col min="12289" max="12289" width="27.5703125" style="73" customWidth="1"/>
    <col min="12290" max="12291" width="9.42578125" style="73" customWidth="1"/>
    <col min="12292" max="12292" width="9.7109375" style="73" customWidth="1"/>
    <col min="12293" max="12293" width="11.42578125" style="73" customWidth="1"/>
    <col min="12294" max="12296" width="9" style="73" customWidth="1"/>
    <col min="12297" max="12301" width="9.140625" style="73" customWidth="1"/>
    <col min="12302" max="12302" width="11.140625" style="73" customWidth="1"/>
    <col min="12303" max="12303" width="9.140625" style="73" customWidth="1"/>
    <col min="12304" max="12544" width="11.42578125" style="73"/>
    <col min="12545" max="12545" width="27.5703125" style="73" customWidth="1"/>
    <col min="12546" max="12547" width="9.42578125" style="73" customWidth="1"/>
    <col min="12548" max="12548" width="9.7109375" style="73" customWidth="1"/>
    <col min="12549" max="12549" width="11.42578125" style="73" customWidth="1"/>
    <col min="12550" max="12552" width="9" style="73" customWidth="1"/>
    <col min="12553" max="12557" width="9.140625" style="73" customWidth="1"/>
    <col min="12558" max="12558" width="11.140625" style="73" customWidth="1"/>
    <col min="12559" max="12559" width="9.140625" style="73" customWidth="1"/>
    <col min="12560" max="12800" width="11.42578125" style="73"/>
    <col min="12801" max="12801" width="27.5703125" style="73" customWidth="1"/>
    <col min="12802" max="12803" width="9.42578125" style="73" customWidth="1"/>
    <col min="12804" max="12804" width="9.7109375" style="73" customWidth="1"/>
    <col min="12805" max="12805" width="11.42578125" style="73" customWidth="1"/>
    <col min="12806" max="12808" width="9" style="73" customWidth="1"/>
    <col min="12809" max="12813" width="9.140625" style="73" customWidth="1"/>
    <col min="12814" max="12814" width="11.140625" style="73" customWidth="1"/>
    <col min="12815" max="12815" width="9.140625" style="73" customWidth="1"/>
    <col min="12816" max="13056" width="11.42578125" style="73"/>
    <col min="13057" max="13057" width="27.5703125" style="73" customWidth="1"/>
    <col min="13058" max="13059" width="9.42578125" style="73" customWidth="1"/>
    <col min="13060" max="13060" width="9.7109375" style="73" customWidth="1"/>
    <col min="13061" max="13061" width="11.42578125" style="73" customWidth="1"/>
    <col min="13062" max="13064" width="9" style="73" customWidth="1"/>
    <col min="13065" max="13069" width="9.140625" style="73" customWidth="1"/>
    <col min="13070" max="13070" width="11.140625" style="73" customWidth="1"/>
    <col min="13071" max="13071" width="9.140625" style="73" customWidth="1"/>
    <col min="13072" max="13312" width="11.42578125" style="73"/>
    <col min="13313" max="13313" width="27.5703125" style="73" customWidth="1"/>
    <col min="13314" max="13315" width="9.42578125" style="73" customWidth="1"/>
    <col min="13316" max="13316" width="9.7109375" style="73" customWidth="1"/>
    <col min="13317" max="13317" width="11.42578125" style="73" customWidth="1"/>
    <col min="13318" max="13320" width="9" style="73" customWidth="1"/>
    <col min="13321" max="13325" width="9.140625" style="73" customWidth="1"/>
    <col min="13326" max="13326" width="11.140625" style="73" customWidth="1"/>
    <col min="13327" max="13327" width="9.140625" style="73" customWidth="1"/>
    <col min="13328" max="13568" width="11.42578125" style="73"/>
    <col min="13569" max="13569" width="27.5703125" style="73" customWidth="1"/>
    <col min="13570" max="13571" width="9.42578125" style="73" customWidth="1"/>
    <col min="13572" max="13572" width="9.7109375" style="73" customWidth="1"/>
    <col min="13573" max="13573" width="11.42578125" style="73" customWidth="1"/>
    <col min="13574" max="13576" width="9" style="73" customWidth="1"/>
    <col min="13577" max="13581" width="9.140625" style="73" customWidth="1"/>
    <col min="13582" max="13582" width="11.140625" style="73" customWidth="1"/>
    <col min="13583" max="13583" width="9.140625" style="73" customWidth="1"/>
    <col min="13584" max="13824" width="11.42578125" style="73"/>
    <col min="13825" max="13825" width="27.5703125" style="73" customWidth="1"/>
    <col min="13826" max="13827" width="9.42578125" style="73" customWidth="1"/>
    <col min="13828" max="13828" width="9.7109375" style="73" customWidth="1"/>
    <col min="13829" max="13829" width="11.42578125" style="73" customWidth="1"/>
    <col min="13830" max="13832" width="9" style="73" customWidth="1"/>
    <col min="13833" max="13837" width="9.140625" style="73" customWidth="1"/>
    <col min="13838" max="13838" width="11.140625" style="73" customWidth="1"/>
    <col min="13839" max="13839" width="9.140625" style="73" customWidth="1"/>
    <col min="13840" max="14080" width="11.42578125" style="73"/>
    <col min="14081" max="14081" width="27.5703125" style="73" customWidth="1"/>
    <col min="14082" max="14083" width="9.42578125" style="73" customWidth="1"/>
    <col min="14084" max="14084" width="9.7109375" style="73" customWidth="1"/>
    <col min="14085" max="14085" width="11.42578125" style="73" customWidth="1"/>
    <col min="14086" max="14088" width="9" style="73" customWidth="1"/>
    <col min="14089" max="14093" width="9.140625" style="73" customWidth="1"/>
    <col min="14094" max="14094" width="11.140625" style="73" customWidth="1"/>
    <col min="14095" max="14095" width="9.140625" style="73" customWidth="1"/>
    <col min="14096" max="14336" width="11.42578125" style="73"/>
    <col min="14337" max="14337" width="27.5703125" style="73" customWidth="1"/>
    <col min="14338" max="14339" width="9.42578125" style="73" customWidth="1"/>
    <col min="14340" max="14340" width="9.7109375" style="73" customWidth="1"/>
    <col min="14341" max="14341" width="11.42578125" style="73" customWidth="1"/>
    <col min="14342" max="14344" width="9" style="73" customWidth="1"/>
    <col min="14345" max="14349" width="9.140625" style="73" customWidth="1"/>
    <col min="14350" max="14350" width="11.140625" style="73" customWidth="1"/>
    <col min="14351" max="14351" width="9.140625" style="73" customWidth="1"/>
    <col min="14352" max="14592" width="11.42578125" style="73"/>
    <col min="14593" max="14593" width="27.5703125" style="73" customWidth="1"/>
    <col min="14594" max="14595" width="9.42578125" style="73" customWidth="1"/>
    <col min="14596" max="14596" width="9.7109375" style="73" customWidth="1"/>
    <col min="14597" max="14597" width="11.42578125" style="73" customWidth="1"/>
    <col min="14598" max="14600" width="9" style="73" customWidth="1"/>
    <col min="14601" max="14605" width="9.140625" style="73" customWidth="1"/>
    <col min="14606" max="14606" width="11.140625" style="73" customWidth="1"/>
    <col min="14607" max="14607" width="9.140625" style="73" customWidth="1"/>
    <col min="14608" max="14848" width="11.42578125" style="73"/>
    <col min="14849" max="14849" width="27.5703125" style="73" customWidth="1"/>
    <col min="14850" max="14851" width="9.42578125" style="73" customWidth="1"/>
    <col min="14852" max="14852" width="9.7109375" style="73" customWidth="1"/>
    <col min="14853" max="14853" width="11.42578125" style="73" customWidth="1"/>
    <col min="14854" max="14856" width="9" style="73" customWidth="1"/>
    <col min="14857" max="14861" width="9.140625" style="73" customWidth="1"/>
    <col min="14862" max="14862" width="11.140625" style="73" customWidth="1"/>
    <col min="14863" max="14863" width="9.140625" style="73" customWidth="1"/>
    <col min="14864" max="15104" width="11.42578125" style="73"/>
    <col min="15105" max="15105" width="27.5703125" style="73" customWidth="1"/>
    <col min="15106" max="15107" width="9.42578125" style="73" customWidth="1"/>
    <col min="15108" max="15108" width="9.7109375" style="73" customWidth="1"/>
    <col min="15109" max="15109" width="11.42578125" style="73" customWidth="1"/>
    <col min="15110" max="15112" width="9" style="73" customWidth="1"/>
    <col min="15113" max="15117" width="9.140625" style="73" customWidth="1"/>
    <col min="15118" max="15118" width="11.140625" style="73" customWidth="1"/>
    <col min="15119" max="15119" width="9.140625" style="73" customWidth="1"/>
    <col min="15120" max="15360" width="11.42578125" style="73"/>
    <col min="15361" max="15361" width="27.5703125" style="73" customWidth="1"/>
    <col min="15362" max="15363" width="9.42578125" style="73" customWidth="1"/>
    <col min="15364" max="15364" width="9.7109375" style="73" customWidth="1"/>
    <col min="15365" max="15365" width="11.42578125" style="73" customWidth="1"/>
    <col min="15366" max="15368" width="9" style="73" customWidth="1"/>
    <col min="15369" max="15373" width="9.140625" style="73" customWidth="1"/>
    <col min="15374" max="15374" width="11.140625" style="73" customWidth="1"/>
    <col min="15375" max="15375" width="9.140625" style="73" customWidth="1"/>
    <col min="15376" max="15616" width="11.42578125" style="73"/>
    <col min="15617" max="15617" width="27.5703125" style="73" customWidth="1"/>
    <col min="15618" max="15619" width="9.42578125" style="73" customWidth="1"/>
    <col min="15620" max="15620" width="9.7109375" style="73" customWidth="1"/>
    <col min="15621" max="15621" width="11.42578125" style="73" customWidth="1"/>
    <col min="15622" max="15624" width="9" style="73" customWidth="1"/>
    <col min="15625" max="15629" width="9.140625" style="73" customWidth="1"/>
    <col min="15630" max="15630" width="11.140625" style="73" customWidth="1"/>
    <col min="15631" max="15631" width="9.140625" style="73" customWidth="1"/>
    <col min="15632" max="15872" width="11.42578125" style="73"/>
    <col min="15873" max="15873" width="27.5703125" style="73" customWidth="1"/>
    <col min="15874" max="15875" width="9.42578125" style="73" customWidth="1"/>
    <col min="15876" max="15876" width="9.7109375" style="73" customWidth="1"/>
    <col min="15877" max="15877" width="11.42578125" style="73" customWidth="1"/>
    <col min="15878" max="15880" width="9" style="73" customWidth="1"/>
    <col min="15881" max="15885" width="9.140625" style="73" customWidth="1"/>
    <col min="15886" max="15886" width="11.140625" style="73" customWidth="1"/>
    <col min="15887" max="15887" width="9.140625" style="73" customWidth="1"/>
    <col min="15888" max="16128" width="11.42578125" style="73"/>
    <col min="16129" max="16129" width="27.5703125" style="73" customWidth="1"/>
    <col min="16130" max="16131" width="9.42578125" style="73" customWidth="1"/>
    <col min="16132" max="16132" width="9.7109375" style="73" customWidth="1"/>
    <col min="16133" max="16133" width="11.42578125" style="73" customWidth="1"/>
    <col min="16134" max="16136" width="9" style="73" customWidth="1"/>
    <col min="16137" max="16141" width="9.140625" style="73" customWidth="1"/>
    <col min="16142" max="16142" width="11.140625" style="73" customWidth="1"/>
    <col min="16143" max="16143" width="9.140625" style="73" customWidth="1"/>
    <col min="16144" max="16384" width="11.42578125" style="73"/>
  </cols>
  <sheetData>
    <row r="1" spans="1:12" ht="25.5" customHeight="1" x14ac:dyDescent="0.2">
      <c r="A1" s="72"/>
      <c r="B1" s="229" t="s">
        <v>189</v>
      </c>
      <c r="C1" s="229"/>
      <c r="D1" s="229"/>
      <c r="E1" s="229"/>
      <c r="F1" s="86"/>
      <c r="G1" s="86"/>
    </row>
    <row r="2" spans="1:12" x14ac:dyDescent="0.2">
      <c r="A2" s="72"/>
      <c r="B2" s="72"/>
      <c r="C2" s="72"/>
      <c r="D2" s="72"/>
      <c r="F2" s="83"/>
      <c r="G2" s="86"/>
    </row>
    <row r="3" spans="1:12" x14ac:dyDescent="0.2">
      <c r="A3" s="72"/>
      <c r="B3" s="76"/>
      <c r="C3" s="77">
        <v>2019</v>
      </c>
      <c r="D3" s="77">
        <v>2020</v>
      </c>
      <c r="E3" s="77" t="s">
        <v>177</v>
      </c>
      <c r="F3" s="85"/>
      <c r="G3" s="86"/>
    </row>
    <row r="4" spans="1:12" ht="15.75" x14ac:dyDescent="0.25">
      <c r="A4" s="72"/>
      <c r="B4" s="97" t="s">
        <v>216</v>
      </c>
      <c r="C4" s="156">
        <v>57.305975676404096</v>
      </c>
      <c r="D4" s="156">
        <v>58.598669121856808</v>
      </c>
      <c r="E4" s="156">
        <v>57.085484109414921</v>
      </c>
      <c r="F4" s="87"/>
      <c r="G4" s="86"/>
      <c r="I4" s="78"/>
      <c r="J4" s="170"/>
    </row>
    <row r="5" spans="1:12" x14ac:dyDescent="0.2">
      <c r="A5" s="72"/>
      <c r="B5" s="94" t="s">
        <v>207</v>
      </c>
      <c r="C5" s="157">
        <v>53.762697047513797</v>
      </c>
      <c r="D5" s="157">
        <v>55.043544185146295</v>
      </c>
      <c r="E5" s="157">
        <v>53.593567047383907</v>
      </c>
      <c r="F5" s="86"/>
      <c r="G5" s="86"/>
      <c r="I5" s="78"/>
      <c r="J5" s="170"/>
    </row>
    <row r="6" spans="1:12" x14ac:dyDescent="0.2">
      <c r="A6" s="72"/>
      <c r="B6" s="97" t="s">
        <v>13</v>
      </c>
      <c r="C6" s="158">
        <v>23.659136681552599</v>
      </c>
      <c r="D6" s="158">
        <v>22.558810814649867</v>
      </c>
      <c r="E6" s="158">
        <v>22.983445178273698</v>
      </c>
      <c r="I6" s="78"/>
      <c r="J6" s="170"/>
    </row>
    <row r="7" spans="1:12" x14ac:dyDescent="0.2">
      <c r="A7" s="72"/>
      <c r="B7" s="101" t="s">
        <v>170</v>
      </c>
      <c r="C7" s="157">
        <v>12.528852900121665</v>
      </c>
      <c r="D7" s="157">
        <v>12.070297209995893</v>
      </c>
      <c r="E7" s="157">
        <v>12.117818464655567</v>
      </c>
      <c r="I7" s="78"/>
      <c r="J7" s="170"/>
    </row>
    <row r="8" spans="1:12" x14ac:dyDescent="0.2">
      <c r="A8" s="72"/>
      <c r="B8" s="101" t="s">
        <v>168</v>
      </c>
      <c r="C8" s="157">
        <v>3.7561542173881564</v>
      </c>
      <c r="D8" s="157">
        <v>3.7625955603938666</v>
      </c>
      <c r="E8" s="157">
        <v>3.7969539932080481</v>
      </c>
      <c r="I8" s="78"/>
      <c r="J8" s="170"/>
    </row>
    <row r="9" spans="1:12" x14ac:dyDescent="0.2">
      <c r="A9" s="72"/>
      <c r="B9" s="101" t="s">
        <v>169</v>
      </c>
      <c r="C9" s="157">
        <v>7.3741295640427733</v>
      </c>
      <c r="D9" s="157">
        <v>6.7259180442601085</v>
      </c>
      <c r="E9" s="157">
        <v>7.0686727204100794</v>
      </c>
      <c r="I9" s="78"/>
      <c r="J9" s="170"/>
    </row>
    <row r="10" spans="1:12" x14ac:dyDescent="0.2">
      <c r="A10" s="72"/>
      <c r="B10" s="97" t="s">
        <v>14</v>
      </c>
      <c r="C10" s="159">
        <v>2.6778096505531703</v>
      </c>
      <c r="D10" s="158">
        <v>3.4982379727340742</v>
      </c>
      <c r="E10" s="158">
        <v>3.1206795225067321</v>
      </c>
      <c r="I10" s="78"/>
    </row>
    <row r="11" spans="1:12" x14ac:dyDescent="0.2">
      <c r="A11" s="72"/>
      <c r="B11" s="134" t="s">
        <v>16</v>
      </c>
      <c r="C11" s="160">
        <v>7.8736342862002306</v>
      </c>
      <c r="D11" s="160">
        <v>6.5950601533832369</v>
      </c>
      <c r="E11" s="160">
        <v>7.4555554797182646</v>
      </c>
    </row>
    <row r="12" spans="1:12" x14ac:dyDescent="0.2">
      <c r="A12" s="72"/>
      <c r="B12" s="149" t="s">
        <v>15</v>
      </c>
      <c r="C12" s="161">
        <v>8.4834437052900196</v>
      </c>
      <c r="D12" s="161">
        <v>8.7492219373760385</v>
      </c>
      <c r="E12" s="161">
        <v>9.3548357100863893</v>
      </c>
      <c r="F12" s="177"/>
      <c r="G12" s="177"/>
    </row>
    <row r="13" spans="1:12" x14ac:dyDescent="0.2">
      <c r="A13" s="72"/>
      <c r="B13" s="132" t="s">
        <v>11</v>
      </c>
      <c r="C13" s="162">
        <v>100</v>
      </c>
      <c r="D13" s="162">
        <v>100</v>
      </c>
      <c r="E13" s="162">
        <v>100</v>
      </c>
    </row>
    <row r="14" spans="1:12" x14ac:dyDescent="0.2">
      <c r="A14" s="72"/>
      <c r="B14" s="79" t="s">
        <v>220</v>
      </c>
      <c r="C14" s="146"/>
      <c r="D14" s="72"/>
    </row>
    <row r="15" spans="1:12" x14ac:dyDescent="0.2">
      <c r="B15" s="228" t="s">
        <v>208</v>
      </c>
      <c r="C15" s="228"/>
      <c r="D15" s="228"/>
    </row>
    <row r="16" spans="1:12" x14ac:dyDescent="0.2">
      <c r="B16" s="227" t="s">
        <v>221</v>
      </c>
      <c r="C16" s="227"/>
      <c r="I16" s="81"/>
      <c r="J16" s="81"/>
      <c r="K16" s="81"/>
      <c r="L16" s="81"/>
    </row>
    <row r="17" spans="2:14" x14ac:dyDescent="0.2">
      <c r="B17" s="227" t="s">
        <v>222</v>
      </c>
      <c r="C17" s="227"/>
      <c r="I17" s="81"/>
      <c r="J17" s="81"/>
      <c r="K17" s="81"/>
      <c r="L17" s="81"/>
    </row>
    <row r="18" spans="2:14" x14ac:dyDescent="0.2">
      <c r="B18" s="204" t="s">
        <v>228</v>
      </c>
      <c r="C18" s="79"/>
      <c r="I18" s="81"/>
      <c r="J18" s="81"/>
      <c r="K18" s="81"/>
      <c r="L18" s="81"/>
    </row>
    <row r="19" spans="2:14" x14ac:dyDescent="0.2">
      <c r="I19" s="81"/>
      <c r="J19" s="81"/>
      <c r="K19" s="81"/>
      <c r="L19" s="81"/>
    </row>
    <row r="22" spans="2:14" x14ac:dyDescent="0.2">
      <c r="M22" s="71"/>
      <c r="N22" s="71"/>
    </row>
    <row r="23" spans="2:14" x14ac:dyDescent="0.2">
      <c r="M23" s="71"/>
      <c r="N23" s="71"/>
    </row>
    <row r="24" spans="2:14" x14ac:dyDescent="0.2">
      <c r="M24" s="71"/>
      <c r="N24" s="71"/>
    </row>
    <row r="25" spans="2:14" x14ac:dyDescent="0.2">
      <c r="M25" s="71"/>
      <c r="N25" s="71"/>
    </row>
    <row r="26" spans="2:14" x14ac:dyDescent="0.2">
      <c r="M26" s="71"/>
      <c r="N26" s="71"/>
    </row>
    <row r="27" spans="2:14" x14ac:dyDescent="0.2">
      <c r="M27" s="71"/>
      <c r="N27" s="71"/>
    </row>
    <row r="28" spans="2:14" x14ac:dyDescent="0.2">
      <c r="M28" s="71"/>
      <c r="N28" s="71"/>
    </row>
  </sheetData>
  <mergeCells count="4">
    <mergeCell ref="B16:C16"/>
    <mergeCell ref="B17:C17"/>
    <mergeCell ref="B15:D15"/>
    <mergeCell ref="B1:E1"/>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10" zoomScaleNormal="110" workbookViewId="0">
      <selection sqref="A1:XFD1"/>
    </sheetView>
  </sheetViews>
  <sheetFormatPr baseColWidth="10" defaultRowHeight="12.75" x14ac:dyDescent="0.2"/>
  <cols>
    <col min="1" max="1" width="11.42578125" style="73"/>
    <col min="2" max="2" width="27.5703125" style="73" customWidth="1"/>
    <col min="3" max="3" width="9.42578125" style="73" customWidth="1"/>
    <col min="4" max="4" width="9.7109375" style="73" customWidth="1"/>
    <col min="5" max="5" width="11.42578125" style="73" customWidth="1"/>
    <col min="6" max="8" width="9" style="73" customWidth="1"/>
    <col min="9" max="13" width="9.140625" style="73" customWidth="1"/>
    <col min="14" max="14" width="11.140625" style="73" customWidth="1"/>
    <col min="15" max="15" width="9.140625" style="73" customWidth="1"/>
    <col min="16" max="256" width="11.42578125" style="73"/>
    <col min="257" max="257" width="27.5703125" style="73" customWidth="1"/>
    <col min="258" max="259" width="9.42578125" style="73" customWidth="1"/>
    <col min="260" max="260" width="9.7109375" style="73" customWidth="1"/>
    <col min="261" max="261" width="11.42578125" style="73" customWidth="1"/>
    <col min="262" max="264" width="9" style="73" customWidth="1"/>
    <col min="265" max="269" width="9.140625" style="73" customWidth="1"/>
    <col min="270" max="270" width="11.140625" style="73" customWidth="1"/>
    <col min="271" max="271" width="9.140625" style="73" customWidth="1"/>
    <col min="272" max="512" width="11.42578125" style="73"/>
    <col min="513" max="513" width="27.5703125" style="73" customWidth="1"/>
    <col min="514" max="515" width="9.42578125" style="73" customWidth="1"/>
    <col min="516" max="516" width="9.7109375" style="73" customWidth="1"/>
    <col min="517" max="517" width="11.42578125" style="73" customWidth="1"/>
    <col min="518" max="520" width="9" style="73" customWidth="1"/>
    <col min="521" max="525" width="9.140625" style="73" customWidth="1"/>
    <col min="526" max="526" width="11.140625" style="73" customWidth="1"/>
    <col min="527" max="527" width="9.140625" style="73" customWidth="1"/>
    <col min="528" max="768" width="11.42578125" style="73"/>
    <col min="769" max="769" width="27.5703125" style="73" customWidth="1"/>
    <col min="770" max="771" width="9.42578125" style="73" customWidth="1"/>
    <col min="772" max="772" width="9.7109375" style="73" customWidth="1"/>
    <col min="773" max="773" width="11.42578125" style="73" customWidth="1"/>
    <col min="774" max="776" width="9" style="73" customWidth="1"/>
    <col min="777" max="781" width="9.140625" style="73" customWidth="1"/>
    <col min="782" max="782" width="11.140625" style="73" customWidth="1"/>
    <col min="783" max="783" width="9.140625" style="73" customWidth="1"/>
    <col min="784" max="1024" width="11.42578125" style="73"/>
    <col min="1025" max="1025" width="27.5703125" style="73" customWidth="1"/>
    <col min="1026" max="1027" width="9.42578125" style="73" customWidth="1"/>
    <col min="1028" max="1028" width="9.7109375" style="73" customWidth="1"/>
    <col min="1029" max="1029" width="11.42578125" style="73" customWidth="1"/>
    <col min="1030" max="1032" width="9" style="73" customWidth="1"/>
    <col min="1033" max="1037" width="9.140625" style="73" customWidth="1"/>
    <col min="1038" max="1038" width="11.140625" style="73" customWidth="1"/>
    <col min="1039" max="1039" width="9.140625" style="73" customWidth="1"/>
    <col min="1040" max="1280" width="11.42578125" style="73"/>
    <col min="1281" max="1281" width="27.5703125" style="73" customWidth="1"/>
    <col min="1282" max="1283" width="9.42578125" style="73" customWidth="1"/>
    <col min="1284" max="1284" width="9.7109375" style="73" customWidth="1"/>
    <col min="1285" max="1285" width="11.42578125" style="73" customWidth="1"/>
    <col min="1286" max="1288" width="9" style="73" customWidth="1"/>
    <col min="1289" max="1293" width="9.140625" style="73" customWidth="1"/>
    <col min="1294" max="1294" width="11.140625" style="73" customWidth="1"/>
    <col min="1295" max="1295" width="9.140625" style="73" customWidth="1"/>
    <col min="1296" max="1536" width="11.42578125" style="73"/>
    <col min="1537" max="1537" width="27.5703125" style="73" customWidth="1"/>
    <col min="1538" max="1539" width="9.42578125" style="73" customWidth="1"/>
    <col min="1540" max="1540" width="9.7109375" style="73" customWidth="1"/>
    <col min="1541" max="1541" width="11.42578125" style="73" customWidth="1"/>
    <col min="1542" max="1544" width="9" style="73" customWidth="1"/>
    <col min="1545" max="1549" width="9.140625" style="73" customWidth="1"/>
    <col min="1550" max="1550" width="11.140625" style="73" customWidth="1"/>
    <col min="1551" max="1551" width="9.140625" style="73" customWidth="1"/>
    <col min="1552" max="1792" width="11.42578125" style="73"/>
    <col min="1793" max="1793" width="27.5703125" style="73" customWidth="1"/>
    <col min="1794" max="1795" width="9.42578125" style="73" customWidth="1"/>
    <col min="1796" max="1796" width="9.7109375" style="73" customWidth="1"/>
    <col min="1797" max="1797" width="11.42578125" style="73" customWidth="1"/>
    <col min="1798" max="1800" width="9" style="73" customWidth="1"/>
    <col min="1801" max="1805" width="9.140625" style="73" customWidth="1"/>
    <col min="1806" max="1806" width="11.140625" style="73" customWidth="1"/>
    <col min="1807" max="1807" width="9.140625" style="73" customWidth="1"/>
    <col min="1808" max="2048" width="11.42578125" style="73"/>
    <col min="2049" max="2049" width="27.5703125" style="73" customWidth="1"/>
    <col min="2050" max="2051" width="9.42578125" style="73" customWidth="1"/>
    <col min="2052" max="2052" width="9.7109375" style="73" customWidth="1"/>
    <col min="2053" max="2053" width="11.42578125" style="73" customWidth="1"/>
    <col min="2054" max="2056" width="9" style="73" customWidth="1"/>
    <col min="2057" max="2061" width="9.140625" style="73" customWidth="1"/>
    <col min="2062" max="2062" width="11.140625" style="73" customWidth="1"/>
    <col min="2063" max="2063" width="9.140625" style="73" customWidth="1"/>
    <col min="2064" max="2304" width="11.42578125" style="73"/>
    <col min="2305" max="2305" width="27.5703125" style="73" customWidth="1"/>
    <col min="2306" max="2307" width="9.42578125" style="73" customWidth="1"/>
    <col min="2308" max="2308" width="9.7109375" style="73" customWidth="1"/>
    <col min="2309" max="2309" width="11.42578125" style="73" customWidth="1"/>
    <col min="2310" max="2312" width="9" style="73" customWidth="1"/>
    <col min="2313" max="2317" width="9.140625" style="73" customWidth="1"/>
    <col min="2318" max="2318" width="11.140625" style="73" customWidth="1"/>
    <col min="2319" max="2319" width="9.140625" style="73" customWidth="1"/>
    <col min="2320" max="2560" width="11.42578125" style="73"/>
    <col min="2561" max="2561" width="27.5703125" style="73" customWidth="1"/>
    <col min="2562" max="2563" width="9.42578125" style="73" customWidth="1"/>
    <col min="2564" max="2564" width="9.7109375" style="73" customWidth="1"/>
    <col min="2565" max="2565" width="11.42578125" style="73" customWidth="1"/>
    <col min="2566" max="2568" width="9" style="73" customWidth="1"/>
    <col min="2569" max="2573" width="9.140625" style="73" customWidth="1"/>
    <col min="2574" max="2574" width="11.140625" style="73" customWidth="1"/>
    <col min="2575" max="2575" width="9.140625" style="73" customWidth="1"/>
    <col min="2576" max="2816" width="11.42578125" style="73"/>
    <col min="2817" max="2817" width="27.5703125" style="73" customWidth="1"/>
    <col min="2818" max="2819" width="9.42578125" style="73" customWidth="1"/>
    <col min="2820" max="2820" width="9.7109375" style="73" customWidth="1"/>
    <col min="2821" max="2821" width="11.42578125" style="73" customWidth="1"/>
    <col min="2822" max="2824" width="9" style="73" customWidth="1"/>
    <col min="2825" max="2829" width="9.140625" style="73" customWidth="1"/>
    <col min="2830" max="2830" width="11.140625" style="73" customWidth="1"/>
    <col min="2831" max="2831" width="9.140625" style="73" customWidth="1"/>
    <col min="2832" max="3072" width="11.42578125" style="73"/>
    <col min="3073" max="3073" width="27.5703125" style="73" customWidth="1"/>
    <col min="3074" max="3075" width="9.42578125" style="73" customWidth="1"/>
    <col min="3076" max="3076" width="9.7109375" style="73" customWidth="1"/>
    <col min="3077" max="3077" width="11.42578125" style="73" customWidth="1"/>
    <col min="3078" max="3080" width="9" style="73" customWidth="1"/>
    <col min="3081" max="3085" width="9.140625" style="73" customWidth="1"/>
    <col min="3086" max="3086" width="11.140625" style="73" customWidth="1"/>
    <col min="3087" max="3087" width="9.140625" style="73" customWidth="1"/>
    <col min="3088" max="3328" width="11.42578125" style="73"/>
    <col min="3329" max="3329" width="27.5703125" style="73" customWidth="1"/>
    <col min="3330" max="3331" width="9.42578125" style="73" customWidth="1"/>
    <col min="3332" max="3332" width="9.7109375" style="73" customWidth="1"/>
    <col min="3333" max="3333" width="11.42578125" style="73" customWidth="1"/>
    <col min="3334" max="3336" width="9" style="73" customWidth="1"/>
    <col min="3337" max="3341" width="9.140625" style="73" customWidth="1"/>
    <col min="3342" max="3342" width="11.140625" style="73" customWidth="1"/>
    <col min="3343" max="3343" width="9.140625" style="73" customWidth="1"/>
    <col min="3344" max="3584" width="11.42578125" style="73"/>
    <col min="3585" max="3585" width="27.5703125" style="73" customWidth="1"/>
    <col min="3586" max="3587" width="9.42578125" style="73" customWidth="1"/>
    <col min="3588" max="3588" width="9.7109375" style="73" customWidth="1"/>
    <col min="3589" max="3589" width="11.42578125" style="73" customWidth="1"/>
    <col min="3590" max="3592" width="9" style="73" customWidth="1"/>
    <col min="3593" max="3597" width="9.140625" style="73" customWidth="1"/>
    <col min="3598" max="3598" width="11.140625" style="73" customWidth="1"/>
    <col min="3599" max="3599" width="9.140625" style="73" customWidth="1"/>
    <col min="3600" max="3840" width="11.42578125" style="73"/>
    <col min="3841" max="3841" width="27.5703125" style="73" customWidth="1"/>
    <col min="3842" max="3843" width="9.42578125" style="73" customWidth="1"/>
    <col min="3844" max="3844" width="9.7109375" style="73" customWidth="1"/>
    <col min="3845" max="3845" width="11.42578125" style="73" customWidth="1"/>
    <col min="3846" max="3848" width="9" style="73" customWidth="1"/>
    <col min="3849" max="3853" width="9.140625" style="73" customWidth="1"/>
    <col min="3854" max="3854" width="11.140625" style="73" customWidth="1"/>
    <col min="3855" max="3855" width="9.140625" style="73" customWidth="1"/>
    <col min="3856" max="4096" width="11.42578125" style="73"/>
    <col min="4097" max="4097" width="27.5703125" style="73" customWidth="1"/>
    <col min="4098" max="4099" width="9.42578125" style="73" customWidth="1"/>
    <col min="4100" max="4100" width="9.7109375" style="73" customWidth="1"/>
    <col min="4101" max="4101" width="11.42578125" style="73" customWidth="1"/>
    <col min="4102" max="4104" width="9" style="73" customWidth="1"/>
    <col min="4105" max="4109" width="9.140625" style="73" customWidth="1"/>
    <col min="4110" max="4110" width="11.140625" style="73" customWidth="1"/>
    <col min="4111" max="4111" width="9.140625" style="73" customWidth="1"/>
    <col min="4112" max="4352" width="11.42578125" style="73"/>
    <col min="4353" max="4353" width="27.5703125" style="73" customWidth="1"/>
    <col min="4354" max="4355" width="9.42578125" style="73" customWidth="1"/>
    <col min="4356" max="4356" width="9.7109375" style="73" customWidth="1"/>
    <col min="4357" max="4357" width="11.42578125" style="73" customWidth="1"/>
    <col min="4358" max="4360" width="9" style="73" customWidth="1"/>
    <col min="4361" max="4365" width="9.140625" style="73" customWidth="1"/>
    <col min="4366" max="4366" width="11.140625" style="73" customWidth="1"/>
    <col min="4367" max="4367" width="9.140625" style="73" customWidth="1"/>
    <col min="4368" max="4608" width="11.42578125" style="73"/>
    <col min="4609" max="4609" width="27.5703125" style="73" customWidth="1"/>
    <col min="4610" max="4611" width="9.42578125" style="73" customWidth="1"/>
    <col min="4612" max="4612" width="9.7109375" style="73" customWidth="1"/>
    <col min="4613" max="4613" width="11.42578125" style="73" customWidth="1"/>
    <col min="4614" max="4616" width="9" style="73" customWidth="1"/>
    <col min="4617" max="4621" width="9.140625" style="73" customWidth="1"/>
    <col min="4622" max="4622" width="11.140625" style="73" customWidth="1"/>
    <col min="4623" max="4623" width="9.140625" style="73" customWidth="1"/>
    <col min="4624" max="4864" width="11.42578125" style="73"/>
    <col min="4865" max="4865" width="27.5703125" style="73" customWidth="1"/>
    <col min="4866" max="4867" width="9.42578125" style="73" customWidth="1"/>
    <col min="4868" max="4868" width="9.7109375" style="73" customWidth="1"/>
    <col min="4869" max="4869" width="11.42578125" style="73" customWidth="1"/>
    <col min="4870" max="4872" width="9" style="73" customWidth="1"/>
    <col min="4873" max="4877" width="9.140625" style="73" customWidth="1"/>
    <col min="4878" max="4878" width="11.140625" style="73" customWidth="1"/>
    <col min="4879" max="4879" width="9.140625" style="73" customWidth="1"/>
    <col min="4880" max="5120" width="11.42578125" style="73"/>
    <col min="5121" max="5121" width="27.5703125" style="73" customWidth="1"/>
    <col min="5122" max="5123" width="9.42578125" style="73" customWidth="1"/>
    <col min="5124" max="5124" width="9.7109375" style="73" customWidth="1"/>
    <col min="5125" max="5125" width="11.42578125" style="73" customWidth="1"/>
    <col min="5126" max="5128" width="9" style="73" customWidth="1"/>
    <col min="5129" max="5133" width="9.140625" style="73" customWidth="1"/>
    <col min="5134" max="5134" width="11.140625" style="73" customWidth="1"/>
    <col min="5135" max="5135" width="9.140625" style="73" customWidth="1"/>
    <col min="5136" max="5376" width="11.42578125" style="73"/>
    <col min="5377" max="5377" width="27.5703125" style="73" customWidth="1"/>
    <col min="5378" max="5379" width="9.42578125" style="73" customWidth="1"/>
    <col min="5380" max="5380" width="9.7109375" style="73" customWidth="1"/>
    <col min="5381" max="5381" width="11.42578125" style="73" customWidth="1"/>
    <col min="5382" max="5384" width="9" style="73" customWidth="1"/>
    <col min="5385" max="5389" width="9.140625" style="73" customWidth="1"/>
    <col min="5390" max="5390" width="11.140625" style="73" customWidth="1"/>
    <col min="5391" max="5391" width="9.140625" style="73" customWidth="1"/>
    <col min="5392" max="5632" width="11.42578125" style="73"/>
    <col min="5633" max="5633" width="27.5703125" style="73" customWidth="1"/>
    <col min="5634" max="5635" width="9.42578125" style="73" customWidth="1"/>
    <col min="5636" max="5636" width="9.7109375" style="73" customWidth="1"/>
    <col min="5637" max="5637" width="11.42578125" style="73" customWidth="1"/>
    <col min="5638" max="5640" width="9" style="73" customWidth="1"/>
    <col min="5641" max="5645" width="9.140625" style="73" customWidth="1"/>
    <col min="5646" max="5646" width="11.140625" style="73" customWidth="1"/>
    <col min="5647" max="5647" width="9.140625" style="73" customWidth="1"/>
    <col min="5648" max="5888" width="11.42578125" style="73"/>
    <col min="5889" max="5889" width="27.5703125" style="73" customWidth="1"/>
    <col min="5890" max="5891" width="9.42578125" style="73" customWidth="1"/>
    <col min="5892" max="5892" width="9.7109375" style="73" customWidth="1"/>
    <col min="5893" max="5893" width="11.42578125" style="73" customWidth="1"/>
    <col min="5894" max="5896" width="9" style="73" customWidth="1"/>
    <col min="5897" max="5901" width="9.140625" style="73" customWidth="1"/>
    <col min="5902" max="5902" width="11.140625" style="73" customWidth="1"/>
    <col min="5903" max="5903" width="9.140625" style="73" customWidth="1"/>
    <col min="5904" max="6144" width="11.42578125" style="73"/>
    <col min="6145" max="6145" width="27.5703125" style="73" customWidth="1"/>
    <col min="6146" max="6147" width="9.42578125" style="73" customWidth="1"/>
    <col min="6148" max="6148" width="9.7109375" style="73" customWidth="1"/>
    <col min="6149" max="6149" width="11.42578125" style="73" customWidth="1"/>
    <col min="6150" max="6152" width="9" style="73" customWidth="1"/>
    <col min="6153" max="6157" width="9.140625" style="73" customWidth="1"/>
    <col min="6158" max="6158" width="11.140625" style="73" customWidth="1"/>
    <col min="6159" max="6159" width="9.140625" style="73" customWidth="1"/>
    <col min="6160" max="6400" width="11.42578125" style="73"/>
    <col min="6401" max="6401" width="27.5703125" style="73" customWidth="1"/>
    <col min="6402" max="6403" width="9.42578125" style="73" customWidth="1"/>
    <col min="6404" max="6404" width="9.7109375" style="73" customWidth="1"/>
    <col min="6405" max="6405" width="11.42578125" style="73" customWidth="1"/>
    <col min="6406" max="6408" width="9" style="73" customWidth="1"/>
    <col min="6409" max="6413" width="9.140625" style="73" customWidth="1"/>
    <col min="6414" max="6414" width="11.140625" style="73" customWidth="1"/>
    <col min="6415" max="6415" width="9.140625" style="73" customWidth="1"/>
    <col min="6416" max="6656" width="11.42578125" style="73"/>
    <col min="6657" max="6657" width="27.5703125" style="73" customWidth="1"/>
    <col min="6658" max="6659" width="9.42578125" style="73" customWidth="1"/>
    <col min="6660" max="6660" width="9.7109375" style="73" customWidth="1"/>
    <col min="6661" max="6661" width="11.42578125" style="73" customWidth="1"/>
    <col min="6662" max="6664" width="9" style="73" customWidth="1"/>
    <col min="6665" max="6669" width="9.140625" style="73" customWidth="1"/>
    <col min="6670" max="6670" width="11.140625" style="73" customWidth="1"/>
    <col min="6671" max="6671" width="9.140625" style="73" customWidth="1"/>
    <col min="6672" max="6912" width="11.42578125" style="73"/>
    <col min="6913" max="6913" width="27.5703125" style="73" customWidth="1"/>
    <col min="6914" max="6915" width="9.42578125" style="73" customWidth="1"/>
    <col min="6916" max="6916" width="9.7109375" style="73" customWidth="1"/>
    <col min="6917" max="6917" width="11.42578125" style="73" customWidth="1"/>
    <col min="6918" max="6920" width="9" style="73" customWidth="1"/>
    <col min="6921" max="6925" width="9.140625" style="73" customWidth="1"/>
    <col min="6926" max="6926" width="11.140625" style="73" customWidth="1"/>
    <col min="6927" max="6927" width="9.140625" style="73" customWidth="1"/>
    <col min="6928" max="7168" width="11.42578125" style="73"/>
    <col min="7169" max="7169" width="27.5703125" style="73" customWidth="1"/>
    <col min="7170" max="7171" width="9.42578125" style="73" customWidth="1"/>
    <col min="7172" max="7172" width="9.7109375" style="73" customWidth="1"/>
    <col min="7173" max="7173" width="11.42578125" style="73" customWidth="1"/>
    <col min="7174" max="7176" width="9" style="73" customWidth="1"/>
    <col min="7177" max="7181" width="9.140625" style="73" customWidth="1"/>
    <col min="7182" max="7182" width="11.140625" style="73" customWidth="1"/>
    <col min="7183" max="7183" width="9.140625" style="73" customWidth="1"/>
    <col min="7184" max="7424" width="11.42578125" style="73"/>
    <col min="7425" max="7425" width="27.5703125" style="73" customWidth="1"/>
    <col min="7426" max="7427" width="9.42578125" style="73" customWidth="1"/>
    <col min="7428" max="7428" width="9.7109375" style="73" customWidth="1"/>
    <col min="7429" max="7429" width="11.42578125" style="73" customWidth="1"/>
    <col min="7430" max="7432" width="9" style="73" customWidth="1"/>
    <col min="7433" max="7437" width="9.140625" style="73" customWidth="1"/>
    <col min="7438" max="7438" width="11.140625" style="73" customWidth="1"/>
    <col min="7439" max="7439" width="9.140625" style="73" customWidth="1"/>
    <col min="7440" max="7680" width="11.42578125" style="73"/>
    <col min="7681" max="7681" width="27.5703125" style="73" customWidth="1"/>
    <col min="7682" max="7683" width="9.42578125" style="73" customWidth="1"/>
    <col min="7684" max="7684" width="9.7109375" style="73" customWidth="1"/>
    <col min="7685" max="7685" width="11.42578125" style="73" customWidth="1"/>
    <col min="7686" max="7688" width="9" style="73" customWidth="1"/>
    <col min="7689" max="7693" width="9.140625" style="73" customWidth="1"/>
    <col min="7694" max="7694" width="11.140625" style="73" customWidth="1"/>
    <col min="7695" max="7695" width="9.140625" style="73" customWidth="1"/>
    <col min="7696" max="7936" width="11.42578125" style="73"/>
    <col min="7937" max="7937" width="27.5703125" style="73" customWidth="1"/>
    <col min="7938" max="7939" width="9.42578125" style="73" customWidth="1"/>
    <col min="7940" max="7940" width="9.7109375" style="73" customWidth="1"/>
    <col min="7941" max="7941" width="11.42578125" style="73" customWidth="1"/>
    <col min="7942" max="7944" width="9" style="73" customWidth="1"/>
    <col min="7945" max="7949" width="9.140625" style="73" customWidth="1"/>
    <col min="7950" max="7950" width="11.140625" style="73" customWidth="1"/>
    <col min="7951" max="7951" width="9.140625" style="73" customWidth="1"/>
    <col min="7952" max="8192" width="11.42578125" style="73"/>
    <col min="8193" max="8193" width="27.5703125" style="73" customWidth="1"/>
    <col min="8194" max="8195" width="9.42578125" style="73" customWidth="1"/>
    <col min="8196" max="8196" width="9.7109375" style="73" customWidth="1"/>
    <col min="8197" max="8197" width="11.42578125" style="73" customWidth="1"/>
    <col min="8198" max="8200" width="9" style="73" customWidth="1"/>
    <col min="8201" max="8205" width="9.140625" style="73" customWidth="1"/>
    <col min="8206" max="8206" width="11.140625" style="73" customWidth="1"/>
    <col min="8207" max="8207" width="9.140625" style="73" customWidth="1"/>
    <col min="8208" max="8448" width="11.42578125" style="73"/>
    <col min="8449" max="8449" width="27.5703125" style="73" customWidth="1"/>
    <col min="8450" max="8451" width="9.42578125" style="73" customWidth="1"/>
    <col min="8452" max="8452" width="9.7109375" style="73" customWidth="1"/>
    <col min="8453" max="8453" width="11.42578125" style="73" customWidth="1"/>
    <col min="8454" max="8456" width="9" style="73" customWidth="1"/>
    <col min="8457" max="8461" width="9.140625" style="73" customWidth="1"/>
    <col min="8462" max="8462" width="11.140625" style="73" customWidth="1"/>
    <col min="8463" max="8463" width="9.140625" style="73" customWidth="1"/>
    <col min="8464" max="8704" width="11.42578125" style="73"/>
    <col min="8705" max="8705" width="27.5703125" style="73" customWidth="1"/>
    <col min="8706" max="8707" width="9.42578125" style="73" customWidth="1"/>
    <col min="8708" max="8708" width="9.7109375" style="73" customWidth="1"/>
    <col min="8709" max="8709" width="11.42578125" style="73" customWidth="1"/>
    <col min="8710" max="8712" width="9" style="73" customWidth="1"/>
    <col min="8713" max="8717" width="9.140625" style="73" customWidth="1"/>
    <col min="8718" max="8718" width="11.140625" style="73" customWidth="1"/>
    <col min="8719" max="8719" width="9.140625" style="73" customWidth="1"/>
    <col min="8720" max="8960" width="11.42578125" style="73"/>
    <col min="8961" max="8961" width="27.5703125" style="73" customWidth="1"/>
    <col min="8962" max="8963" width="9.42578125" style="73" customWidth="1"/>
    <col min="8964" max="8964" width="9.7109375" style="73" customWidth="1"/>
    <col min="8965" max="8965" width="11.42578125" style="73" customWidth="1"/>
    <col min="8966" max="8968" width="9" style="73" customWidth="1"/>
    <col min="8969" max="8973" width="9.140625" style="73" customWidth="1"/>
    <col min="8974" max="8974" width="11.140625" style="73" customWidth="1"/>
    <col min="8975" max="8975" width="9.140625" style="73" customWidth="1"/>
    <col min="8976" max="9216" width="11.42578125" style="73"/>
    <col min="9217" max="9217" width="27.5703125" style="73" customWidth="1"/>
    <col min="9218" max="9219" width="9.42578125" style="73" customWidth="1"/>
    <col min="9220" max="9220" width="9.7109375" style="73" customWidth="1"/>
    <col min="9221" max="9221" width="11.42578125" style="73" customWidth="1"/>
    <col min="9222" max="9224" width="9" style="73" customWidth="1"/>
    <col min="9225" max="9229" width="9.140625" style="73" customWidth="1"/>
    <col min="9230" max="9230" width="11.140625" style="73" customWidth="1"/>
    <col min="9231" max="9231" width="9.140625" style="73" customWidth="1"/>
    <col min="9232" max="9472" width="11.42578125" style="73"/>
    <col min="9473" max="9473" width="27.5703125" style="73" customWidth="1"/>
    <col min="9474" max="9475" width="9.42578125" style="73" customWidth="1"/>
    <col min="9476" max="9476" width="9.7109375" style="73" customWidth="1"/>
    <col min="9477" max="9477" width="11.42578125" style="73" customWidth="1"/>
    <col min="9478" max="9480" width="9" style="73" customWidth="1"/>
    <col min="9481" max="9485" width="9.140625" style="73" customWidth="1"/>
    <col min="9486" max="9486" width="11.140625" style="73" customWidth="1"/>
    <col min="9487" max="9487" width="9.140625" style="73" customWidth="1"/>
    <col min="9488" max="9728" width="11.42578125" style="73"/>
    <col min="9729" max="9729" width="27.5703125" style="73" customWidth="1"/>
    <col min="9730" max="9731" width="9.42578125" style="73" customWidth="1"/>
    <col min="9732" max="9732" width="9.7109375" style="73" customWidth="1"/>
    <col min="9733" max="9733" width="11.42578125" style="73" customWidth="1"/>
    <col min="9734" max="9736" width="9" style="73" customWidth="1"/>
    <col min="9737" max="9741" width="9.140625" style="73" customWidth="1"/>
    <col min="9742" max="9742" width="11.140625" style="73" customWidth="1"/>
    <col min="9743" max="9743" width="9.140625" style="73" customWidth="1"/>
    <col min="9744" max="9984" width="11.42578125" style="73"/>
    <col min="9985" max="9985" width="27.5703125" style="73" customWidth="1"/>
    <col min="9986" max="9987" width="9.42578125" style="73" customWidth="1"/>
    <col min="9988" max="9988" width="9.7109375" style="73" customWidth="1"/>
    <col min="9989" max="9989" width="11.42578125" style="73" customWidth="1"/>
    <col min="9990" max="9992" width="9" style="73" customWidth="1"/>
    <col min="9993" max="9997" width="9.140625" style="73" customWidth="1"/>
    <col min="9998" max="9998" width="11.140625" style="73" customWidth="1"/>
    <col min="9999" max="9999" width="9.140625" style="73" customWidth="1"/>
    <col min="10000" max="10240" width="11.42578125" style="73"/>
    <col min="10241" max="10241" width="27.5703125" style="73" customWidth="1"/>
    <col min="10242" max="10243" width="9.42578125" style="73" customWidth="1"/>
    <col min="10244" max="10244" width="9.7109375" style="73" customWidth="1"/>
    <col min="10245" max="10245" width="11.42578125" style="73" customWidth="1"/>
    <col min="10246" max="10248" width="9" style="73" customWidth="1"/>
    <col min="10249" max="10253" width="9.140625" style="73" customWidth="1"/>
    <col min="10254" max="10254" width="11.140625" style="73" customWidth="1"/>
    <col min="10255" max="10255" width="9.140625" style="73" customWidth="1"/>
    <col min="10256" max="10496" width="11.42578125" style="73"/>
    <col min="10497" max="10497" width="27.5703125" style="73" customWidth="1"/>
    <col min="10498" max="10499" width="9.42578125" style="73" customWidth="1"/>
    <col min="10500" max="10500" width="9.7109375" style="73" customWidth="1"/>
    <col min="10501" max="10501" width="11.42578125" style="73" customWidth="1"/>
    <col min="10502" max="10504" width="9" style="73" customWidth="1"/>
    <col min="10505" max="10509" width="9.140625" style="73" customWidth="1"/>
    <col min="10510" max="10510" width="11.140625" style="73" customWidth="1"/>
    <col min="10511" max="10511" width="9.140625" style="73" customWidth="1"/>
    <col min="10512" max="10752" width="11.42578125" style="73"/>
    <col min="10753" max="10753" width="27.5703125" style="73" customWidth="1"/>
    <col min="10754" max="10755" width="9.42578125" style="73" customWidth="1"/>
    <col min="10756" max="10756" width="9.7109375" style="73" customWidth="1"/>
    <col min="10757" max="10757" width="11.42578125" style="73" customWidth="1"/>
    <col min="10758" max="10760" width="9" style="73" customWidth="1"/>
    <col min="10761" max="10765" width="9.140625" style="73" customWidth="1"/>
    <col min="10766" max="10766" width="11.140625" style="73" customWidth="1"/>
    <col min="10767" max="10767" width="9.140625" style="73" customWidth="1"/>
    <col min="10768" max="11008" width="11.42578125" style="73"/>
    <col min="11009" max="11009" width="27.5703125" style="73" customWidth="1"/>
    <col min="11010" max="11011" width="9.42578125" style="73" customWidth="1"/>
    <col min="11012" max="11012" width="9.7109375" style="73" customWidth="1"/>
    <col min="11013" max="11013" width="11.42578125" style="73" customWidth="1"/>
    <col min="11014" max="11016" width="9" style="73" customWidth="1"/>
    <col min="11017" max="11021" width="9.140625" style="73" customWidth="1"/>
    <col min="11022" max="11022" width="11.140625" style="73" customWidth="1"/>
    <col min="11023" max="11023" width="9.140625" style="73" customWidth="1"/>
    <col min="11024" max="11264" width="11.42578125" style="73"/>
    <col min="11265" max="11265" width="27.5703125" style="73" customWidth="1"/>
    <col min="11266" max="11267" width="9.42578125" style="73" customWidth="1"/>
    <col min="11268" max="11268" width="9.7109375" style="73" customWidth="1"/>
    <col min="11269" max="11269" width="11.42578125" style="73" customWidth="1"/>
    <col min="11270" max="11272" width="9" style="73" customWidth="1"/>
    <col min="11273" max="11277" width="9.140625" style="73" customWidth="1"/>
    <col min="11278" max="11278" width="11.140625" style="73" customWidth="1"/>
    <col min="11279" max="11279" width="9.140625" style="73" customWidth="1"/>
    <col min="11280" max="11520" width="11.42578125" style="73"/>
    <col min="11521" max="11521" width="27.5703125" style="73" customWidth="1"/>
    <col min="11522" max="11523" width="9.42578125" style="73" customWidth="1"/>
    <col min="11524" max="11524" width="9.7109375" style="73" customWidth="1"/>
    <col min="11525" max="11525" width="11.42578125" style="73" customWidth="1"/>
    <col min="11526" max="11528" width="9" style="73" customWidth="1"/>
    <col min="11529" max="11533" width="9.140625" style="73" customWidth="1"/>
    <col min="11534" max="11534" width="11.140625" style="73" customWidth="1"/>
    <col min="11535" max="11535" width="9.140625" style="73" customWidth="1"/>
    <col min="11536" max="11776" width="11.42578125" style="73"/>
    <col min="11777" max="11777" width="27.5703125" style="73" customWidth="1"/>
    <col min="11778" max="11779" width="9.42578125" style="73" customWidth="1"/>
    <col min="11780" max="11780" width="9.7109375" style="73" customWidth="1"/>
    <col min="11781" max="11781" width="11.42578125" style="73" customWidth="1"/>
    <col min="11782" max="11784" width="9" style="73" customWidth="1"/>
    <col min="11785" max="11789" width="9.140625" style="73" customWidth="1"/>
    <col min="11790" max="11790" width="11.140625" style="73" customWidth="1"/>
    <col min="11791" max="11791" width="9.140625" style="73" customWidth="1"/>
    <col min="11792" max="12032" width="11.42578125" style="73"/>
    <col min="12033" max="12033" width="27.5703125" style="73" customWidth="1"/>
    <col min="12034" max="12035" width="9.42578125" style="73" customWidth="1"/>
    <col min="12036" max="12036" width="9.7109375" style="73" customWidth="1"/>
    <col min="12037" max="12037" width="11.42578125" style="73" customWidth="1"/>
    <col min="12038" max="12040" width="9" style="73" customWidth="1"/>
    <col min="12041" max="12045" width="9.140625" style="73" customWidth="1"/>
    <col min="12046" max="12046" width="11.140625" style="73" customWidth="1"/>
    <col min="12047" max="12047" width="9.140625" style="73" customWidth="1"/>
    <col min="12048" max="12288" width="11.42578125" style="73"/>
    <col min="12289" max="12289" width="27.5703125" style="73" customWidth="1"/>
    <col min="12290" max="12291" width="9.42578125" style="73" customWidth="1"/>
    <col min="12292" max="12292" width="9.7109375" style="73" customWidth="1"/>
    <col min="12293" max="12293" width="11.42578125" style="73" customWidth="1"/>
    <col min="12294" max="12296" width="9" style="73" customWidth="1"/>
    <col min="12297" max="12301" width="9.140625" style="73" customWidth="1"/>
    <col min="12302" max="12302" width="11.140625" style="73" customWidth="1"/>
    <col min="12303" max="12303" width="9.140625" style="73" customWidth="1"/>
    <col min="12304" max="12544" width="11.42578125" style="73"/>
    <col min="12545" max="12545" width="27.5703125" style="73" customWidth="1"/>
    <col min="12546" max="12547" width="9.42578125" style="73" customWidth="1"/>
    <col min="12548" max="12548" width="9.7109375" style="73" customWidth="1"/>
    <col min="12549" max="12549" width="11.42578125" style="73" customWidth="1"/>
    <col min="12550" max="12552" width="9" style="73" customWidth="1"/>
    <col min="12553" max="12557" width="9.140625" style="73" customWidth="1"/>
    <col min="12558" max="12558" width="11.140625" style="73" customWidth="1"/>
    <col min="12559" max="12559" width="9.140625" style="73" customWidth="1"/>
    <col min="12560" max="12800" width="11.42578125" style="73"/>
    <col min="12801" max="12801" width="27.5703125" style="73" customWidth="1"/>
    <col min="12802" max="12803" width="9.42578125" style="73" customWidth="1"/>
    <col min="12804" max="12804" width="9.7109375" style="73" customWidth="1"/>
    <col min="12805" max="12805" width="11.42578125" style="73" customWidth="1"/>
    <col min="12806" max="12808" width="9" style="73" customWidth="1"/>
    <col min="12809" max="12813" width="9.140625" style="73" customWidth="1"/>
    <col min="12814" max="12814" width="11.140625" style="73" customWidth="1"/>
    <col min="12815" max="12815" width="9.140625" style="73" customWidth="1"/>
    <col min="12816" max="13056" width="11.42578125" style="73"/>
    <col min="13057" max="13057" width="27.5703125" style="73" customWidth="1"/>
    <col min="13058" max="13059" width="9.42578125" style="73" customWidth="1"/>
    <col min="13060" max="13060" width="9.7109375" style="73" customWidth="1"/>
    <col min="13061" max="13061" width="11.42578125" style="73" customWidth="1"/>
    <col min="13062" max="13064" width="9" style="73" customWidth="1"/>
    <col min="13065" max="13069" width="9.140625" style="73" customWidth="1"/>
    <col min="13070" max="13070" width="11.140625" style="73" customWidth="1"/>
    <col min="13071" max="13071" width="9.140625" style="73" customWidth="1"/>
    <col min="13072" max="13312" width="11.42578125" style="73"/>
    <col min="13313" max="13313" width="27.5703125" style="73" customWidth="1"/>
    <col min="13314" max="13315" width="9.42578125" style="73" customWidth="1"/>
    <col min="13316" max="13316" width="9.7109375" style="73" customWidth="1"/>
    <col min="13317" max="13317" width="11.42578125" style="73" customWidth="1"/>
    <col min="13318" max="13320" width="9" style="73" customWidth="1"/>
    <col min="13321" max="13325" width="9.140625" style="73" customWidth="1"/>
    <col min="13326" max="13326" width="11.140625" style="73" customWidth="1"/>
    <col min="13327" max="13327" width="9.140625" style="73" customWidth="1"/>
    <col min="13328" max="13568" width="11.42578125" style="73"/>
    <col min="13569" max="13569" width="27.5703125" style="73" customWidth="1"/>
    <col min="13570" max="13571" width="9.42578125" style="73" customWidth="1"/>
    <col min="13572" max="13572" width="9.7109375" style="73" customWidth="1"/>
    <col min="13573" max="13573" width="11.42578125" style="73" customWidth="1"/>
    <col min="13574" max="13576" width="9" style="73" customWidth="1"/>
    <col min="13577" max="13581" width="9.140625" style="73" customWidth="1"/>
    <col min="13582" max="13582" width="11.140625" style="73" customWidth="1"/>
    <col min="13583" max="13583" width="9.140625" style="73" customWidth="1"/>
    <col min="13584" max="13824" width="11.42578125" style="73"/>
    <col min="13825" max="13825" width="27.5703125" style="73" customWidth="1"/>
    <col min="13826" max="13827" width="9.42578125" style="73" customWidth="1"/>
    <col min="13828" max="13828" width="9.7109375" style="73" customWidth="1"/>
    <col min="13829" max="13829" width="11.42578125" style="73" customWidth="1"/>
    <col min="13830" max="13832" width="9" style="73" customWidth="1"/>
    <col min="13833" max="13837" width="9.140625" style="73" customWidth="1"/>
    <col min="13838" max="13838" width="11.140625" style="73" customWidth="1"/>
    <col min="13839" max="13839" width="9.140625" style="73" customWidth="1"/>
    <col min="13840" max="14080" width="11.42578125" style="73"/>
    <col min="14081" max="14081" width="27.5703125" style="73" customWidth="1"/>
    <col min="14082" max="14083" width="9.42578125" style="73" customWidth="1"/>
    <col min="14084" max="14084" width="9.7109375" style="73" customWidth="1"/>
    <col min="14085" max="14085" width="11.42578125" style="73" customWidth="1"/>
    <col min="14086" max="14088" width="9" style="73" customWidth="1"/>
    <col min="14089" max="14093" width="9.140625" style="73" customWidth="1"/>
    <col min="14094" max="14094" width="11.140625" style="73" customWidth="1"/>
    <col min="14095" max="14095" width="9.140625" style="73" customWidth="1"/>
    <col min="14096" max="14336" width="11.42578125" style="73"/>
    <col min="14337" max="14337" width="27.5703125" style="73" customWidth="1"/>
    <col min="14338" max="14339" width="9.42578125" style="73" customWidth="1"/>
    <col min="14340" max="14340" width="9.7109375" style="73" customWidth="1"/>
    <col min="14341" max="14341" width="11.42578125" style="73" customWidth="1"/>
    <col min="14342" max="14344" width="9" style="73" customWidth="1"/>
    <col min="14345" max="14349" width="9.140625" style="73" customWidth="1"/>
    <col min="14350" max="14350" width="11.140625" style="73" customWidth="1"/>
    <col min="14351" max="14351" width="9.140625" style="73" customWidth="1"/>
    <col min="14352" max="14592" width="11.42578125" style="73"/>
    <col min="14593" max="14593" width="27.5703125" style="73" customWidth="1"/>
    <col min="14594" max="14595" width="9.42578125" style="73" customWidth="1"/>
    <col min="14596" max="14596" width="9.7109375" style="73" customWidth="1"/>
    <col min="14597" max="14597" width="11.42578125" style="73" customWidth="1"/>
    <col min="14598" max="14600" width="9" style="73" customWidth="1"/>
    <col min="14601" max="14605" width="9.140625" style="73" customWidth="1"/>
    <col min="14606" max="14606" width="11.140625" style="73" customWidth="1"/>
    <col min="14607" max="14607" width="9.140625" style="73" customWidth="1"/>
    <col min="14608" max="14848" width="11.42578125" style="73"/>
    <col min="14849" max="14849" width="27.5703125" style="73" customWidth="1"/>
    <col min="14850" max="14851" width="9.42578125" style="73" customWidth="1"/>
    <col min="14852" max="14852" width="9.7109375" style="73" customWidth="1"/>
    <col min="14853" max="14853" width="11.42578125" style="73" customWidth="1"/>
    <col min="14854" max="14856" width="9" style="73" customWidth="1"/>
    <col min="14857" max="14861" width="9.140625" style="73" customWidth="1"/>
    <col min="14862" max="14862" width="11.140625" style="73" customWidth="1"/>
    <col min="14863" max="14863" width="9.140625" style="73" customWidth="1"/>
    <col min="14864" max="15104" width="11.42578125" style="73"/>
    <col min="15105" max="15105" width="27.5703125" style="73" customWidth="1"/>
    <col min="15106" max="15107" width="9.42578125" style="73" customWidth="1"/>
    <col min="15108" max="15108" width="9.7109375" style="73" customWidth="1"/>
    <col min="15109" max="15109" width="11.42578125" style="73" customWidth="1"/>
    <col min="15110" max="15112" width="9" style="73" customWidth="1"/>
    <col min="15113" max="15117" width="9.140625" style="73" customWidth="1"/>
    <col min="15118" max="15118" width="11.140625" style="73" customWidth="1"/>
    <col min="15119" max="15119" width="9.140625" style="73" customWidth="1"/>
    <col min="15120" max="15360" width="11.42578125" style="73"/>
    <col min="15361" max="15361" width="27.5703125" style="73" customWidth="1"/>
    <col min="15362" max="15363" width="9.42578125" style="73" customWidth="1"/>
    <col min="15364" max="15364" width="9.7109375" style="73" customWidth="1"/>
    <col min="15365" max="15365" width="11.42578125" style="73" customWidth="1"/>
    <col min="15366" max="15368" width="9" style="73" customWidth="1"/>
    <col min="15369" max="15373" width="9.140625" style="73" customWidth="1"/>
    <col min="15374" max="15374" width="11.140625" style="73" customWidth="1"/>
    <col min="15375" max="15375" width="9.140625" style="73" customWidth="1"/>
    <col min="15376" max="15616" width="11.42578125" style="73"/>
    <col min="15617" max="15617" width="27.5703125" style="73" customWidth="1"/>
    <col min="15618" max="15619" width="9.42578125" style="73" customWidth="1"/>
    <col min="15620" max="15620" width="9.7109375" style="73" customWidth="1"/>
    <col min="15621" max="15621" width="11.42578125" style="73" customWidth="1"/>
    <col min="15622" max="15624" width="9" style="73" customWidth="1"/>
    <col min="15625" max="15629" width="9.140625" style="73" customWidth="1"/>
    <col min="15630" max="15630" width="11.140625" style="73" customWidth="1"/>
    <col min="15631" max="15631" width="9.140625" style="73" customWidth="1"/>
    <col min="15632" max="15872" width="11.42578125" style="73"/>
    <col min="15873" max="15873" width="27.5703125" style="73" customWidth="1"/>
    <col min="15874" max="15875" width="9.42578125" style="73" customWidth="1"/>
    <col min="15876" max="15876" width="9.7109375" style="73" customWidth="1"/>
    <col min="15877" max="15877" width="11.42578125" style="73" customWidth="1"/>
    <col min="15878" max="15880" width="9" style="73" customWidth="1"/>
    <col min="15881" max="15885" width="9.140625" style="73" customWidth="1"/>
    <col min="15886" max="15886" width="11.140625" style="73" customWidth="1"/>
    <col min="15887" max="15887" width="9.140625" style="73" customWidth="1"/>
    <col min="15888" max="16128" width="11.42578125" style="73"/>
    <col min="16129" max="16129" width="27.5703125" style="73" customWidth="1"/>
    <col min="16130" max="16131" width="9.42578125" style="73" customWidth="1"/>
    <col min="16132" max="16132" width="9.7109375" style="73" customWidth="1"/>
    <col min="16133" max="16133" width="11.42578125" style="73" customWidth="1"/>
    <col min="16134" max="16136" width="9" style="73" customWidth="1"/>
    <col min="16137" max="16141" width="9.140625" style="73" customWidth="1"/>
    <col min="16142" max="16142" width="11.140625" style="73" customWidth="1"/>
    <col min="16143" max="16143" width="9.140625" style="73" customWidth="1"/>
    <col min="16144" max="16384" width="11.42578125" style="73"/>
  </cols>
  <sheetData>
    <row r="1" spans="1:12" ht="25.5" customHeight="1" x14ac:dyDescent="0.2">
      <c r="A1" s="72"/>
      <c r="B1" s="229" t="s">
        <v>176</v>
      </c>
      <c r="C1" s="229"/>
      <c r="D1" s="74"/>
      <c r="E1" s="75"/>
      <c r="F1" s="86"/>
      <c r="G1" s="86"/>
    </row>
    <row r="2" spans="1:12" x14ac:dyDescent="0.2">
      <c r="A2" s="72"/>
      <c r="B2" s="72"/>
      <c r="C2" s="72"/>
      <c r="D2" s="72"/>
      <c r="F2" s="83"/>
      <c r="G2" s="86"/>
    </row>
    <row r="3" spans="1:12" x14ac:dyDescent="0.2">
      <c r="A3" s="72"/>
      <c r="B3" s="76"/>
      <c r="C3" s="77">
        <v>2019</v>
      </c>
      <c r="D3" s="77">
        <v>2020</v>
      </c>
      <c r="E3" s="77" t="s">
        <v>177</v>
      </c>
      <c r="F3" s="85"/>
      <c r="G3" s="86"/>
    </row>
    <row r="4" spans="1:12" ht="15.75" x14ac:dyDescent="0.25">
      <c r="A4" s="72"/>
      <c r="B4" s="97" t="s">
        <v>140</v>
      </c>
      <c r="C4" s="98">
        <v>55.001757205729106</v>
      </c>
      <c r="D4" s="98">
        <v>56.259469065624756</v>
      </c>
      <c r="E4" s="98">
        <v>54.813755526037532</v>
      </c>
      <c r="F4" s="87"/>
      <c r="G4" s="86"/>
      <c r="H4" s="78"/>
      <c r="I4" s="78"/>
      <c r="J4" s="78"/>
    </row>
    <row r="5" spans="1:12" x14ac:dyDescent="0.2">
      <c r="A5" s="72"/>
      <c r="B5" s="94" t="s">
        <v>207</v>
      </c>
      <c r="C5" s="95">
        <v>51.74200751186531</v>
      </c>
      <c r="D5" s="95">
        <v>52.98366334544734</v>
      </c>
      <c r="E5" s="95">
        <v>51.602829826835261</v>
      </c>
      <c r="F5" s="86"/>
      <c r="G5" s="86"/>
      <c r="H5" s="78"/>
      <c r="I5" s="78"/>
      <c r="J5" s="78"/>
    </row>
    <row r="6" spans="1:12" x14ac:dyDescent="0.2">
      <c r="A6" s="72"/>
      <c r="B6" s="97" t="s">
        <v>13</v>
      </c>
      <c r="C6" s="99">
        <v>23.480332087305396</v>
      </c>
      <c r="D6" s="99">
        <v>22.388157275992331</v>
      </c>
      <c r="E6" s="99">
        <v>22.819695755343027</v>
      </c>
      <c r="H6" s="176"/>
      <c r="I6" s="78"/>
      <c r="J6" s="78"/>
    </row>
    <row r="7" spans="1:12" x14ac:dyDescent="0.2">
      <c r="A7" s="72"/>
      <c r="B7" s="101" t="s">
        <v>149</v>
      </c>
      <c r="C7" s="95">
        <v>12.776469511992635</v>
      </c>
      <c r="D7" s="95">
        <v>12.244165227737406</v>
      </c>
      <c r="E7" s="95">
        <v>12.289038767660056</v>
      </c>
      <c r="H7" s="176"/>
      <c r="I7" s="78"/>
      <c r="J7" s="78"/>
    </row>
    <row r="8" spans="1:12" x14ac:dyDescent="0.2">
      <c r="A8" s="72"/>
      <c r="B8" s="101" t="s">
        <v>150</v>
      </c>
      <c r="C8" s="95">
        <v>3.6253242609634988</v>
      </c>
      <c r="D8" s="95">
        <v>3.6472308718234911</v>
      </c>
      <c r="E8" s="95">
        <v>3.6819424495167778</v>
      </c>
      <c r="H8" s="176"/>
      <c r="I8" s="78"/>
      <c r="J8" s="78"/>
    </row>
    <row r="9" spans="1:12" x14ac:dyDescent="0.2">
      <c r="A9" s="72"/>
      <c r="B9" s="101" t="s">
        <v>151</v>
      </c>
      <c r="C9" s="95">
        <v>7.0785383143492631</v>
      </c>
      <c r="D9" s="95">
        <v>6.4967611764314332</v>
      </c>
      <c r="E9" s="95">
        <v>6.8487145381661927</v>
      </c>
      <c r="H9" s="176"/>
      <c r="I9" s="78"/>
      <c r="J9" s="78"/>
    </row>
    <row r="10" spans="1:12" x14ac:dyDescent="0.2">
      <c r="A10" s="72"/>
      <c r="B10" s="97" t="s">
        <v>14</v>
      </c>
      <c r="C10" s="100">
        <v>1.5910122329098391</v>
      </c>
      <c r="D10" s="100">
        <v>1.9452047683651501</v>
      </c>
      <c r="E10" s="100">
        <v>1.9490612935775378</v>
      </c>
      <c r="H10" s="78"/>
      <c r="I10" s="78"/>
      <c r="J10" s="78"/>
    </row>
    <row r="11" spans="1:12" x14ac:dyDescent="0.2">
      <c r="A11" s="72"/>
      <c r="B11" s="134" t="s">
        <v>16</v>
      </c>
      <c r="C11" s="135">
        <v>11.349044312371241</v>
      </c>
      <c r="D11" s="135">
        <v>10.5652067438765</v>
      </c>
      <c r="E11" s="135">
        <v>10.973294854720191</v>
      </c>
      <c r="H11" s="78"/>
      <c r="I11" s="78"/>
      <c r="J11" s="78"/>
    </row>
    <row r="12" spans="1:12" x14ac:dyDescent="0.2">
      <c r="A12" s="72"/>
      <c r="B12" s="97" t="s">
        <v>15</v>
      </c>
      <c r="C12" s="99">
        <v>8.5778541616844279</v>
      </c>
      <c r="D12" s="99">
        <v>8.8419621461412667</v>
      </c>
      <c r="E12" s="99">
        <v>9.4441925703217162</v>
      </c>
      <c r="H12" s="78"/>
      <c r="I12" s="78"/>
      <c r="J12" s="78"/>
    </row>
    <row r="13" spans="1:12" x14ac:dyDescent="0.2">
      <c r="A13" s="72"/>
      <c r="B13" s="132" t="s">
        <v>141</v>
      </c>
      <c r="C13" s="133">
        <v>100</v>
      </c>
      <c r="D13" s="133">
        <v>100</v>
      </c>
      <c r="E13" s="133">
        <v>100</v>
      </c>
    </row>
    <row r="14" spans="1:12" x14ac:dyDescent="0.2">
      <c r="A14" s="72"/>
      <c r="B14" s="79" t="s">
        <v>163</v>
      </c>
      <c r="C14" s="146"/>
      <c r="D14" s="72"/>
    </row>
    <row r="15" spans="1:12" x14ac:dyDescent="0.2">
      <c r="B15" s="147" t="s">
        <v>206</v>
      </c>
      <c r="C15" s="79"/>
    </row>
    <row r="16" spans="1:12" x14ac:dyDescent="0.2">
      <c r="B16" s="79" t="s">
        <v>145</v>
      </c>
      <c r="C16" s="79"/>
      <c r="I16" s="81"/>
      <c r="J16" s="81"/>
      <c r="K16" s="81"/>
      <c r="L16" s="81"/>
    </row>
    <row r="17" spans="2:14" x14ac:dyDescent="0.2">
      <c r="B17" s="79" t="s">
        <v>146</v>
      </c>
      <c r="C17" s="80"/>
      <c r="I17" s="81"/>
      <c r="J17" s="81"/>
      <c r="K17" s="81"/>
      <c r="L17" s="81"/>
    </row>
    <row r="18" spans="2:14" x14ac:dyDescent="0.2">
      <c r="B18" s="204" t="s">
        <v>228</v>
      </c>
      <c r="C18" s="79"/>
      <c r="I18" s="81"/>
      <c r="J18" s="81"/>
      <c r="K18" s="81"/>
      <c r="L18" s="81"/>
    </row>
    <row r="19" spans="2:14" x14ac:dyDescent="0.2">
      <c r="I19" s="81"/>
      <c r="J19" s="81"/>
      <c r="K19" s="81"/>
      <c r="L19" s="81"/>
    </row>
    <row r="22" spans="2:14" x14ac:dyDescent="0.2">
      <c r="M22" s="71"/>
      <c r="N22" s="71"/>
    </row>
    <row r="23" spans="2:14" x14ac:dyDescent="0.2">
      <c r="M23" s="71"/>
      <c r="N23" s="71"/>
    </row>
    <row r="24" spans="2:14" x14ac:dyDescent="0.2">
      <c r="M24" s="71"/>
      <c r="N24" s="71"/>
    </row>
    <row r="25" spans="2:14" x14ac:dyDescent="0.2">
      <c r="M25" s="71"/>
      <c r="N25" s="71"/>
    </row>
    <row r="26" spans="2:14" x14ac:dyDescent="0.2">
      <c r="M26" s="71"/>
      <c r="N26" s="71"/>
    </row>
    <row r="27" spans="2:14" x14ac:dyDescent="0.2">
      <c r="M27" s="71"/>
      <c r="N27" s="71"/>
    </row>
    <row r="28" spans="2:14" x14ac:dyDescent="0.2">
      <c r="M28" s="71"/>
      <c r="N28" s="71"/>
    </row>
  </sheetData>
  <mergeCells count="1">
    <mergeCell ref="B1:C1"/>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zoomScale="160" zoomScaleNormal="160" workbookViewId="0">
      <selection activeCell="B15" sqref="B15"/>
    </sheetView>
  </sheetViews>
  <sheetFormatPr baseColWidth="10" defaultRowHeight="12.75" x14ac:dyDescent="0.2"/>
  <cols>
    <col min="2" max="2" width="27.42578125" bestFit="1" customWidth="1"/>
    <col min="4" max="5" width="8.5703125" bestFit="1" customWidth="1"/>
  </cols>
  <sheetData>
    <row r="1" spans="2:7" ht="24" customHeight="1" x14ac:dyDescent="0.2">
      <c r="B1" s="229" t="s">
        <v>211</v>
      </c>
      <c r="C1" s="229"/>
      <c r="D1" s="229"/>
      <c r="E1" s="229"/>
      <c r="F1" s="229"/>
    </row>
    <row r="3" spans="2:7" ht="38.25" x14ac:dyDescent="0.2">
      <c r="C3" s="174" t="s">
        <v>192</v>
      </c>
      <c r="D3" s="174" t="s">
        <v>193</v>
      </c>
      <c r="E3" s="205" t="s">
        <v>203</v>
      </c>
      <c r="F3" s="175" t="s">
        <v>214</v>
      </c>
      <c r="G3" s="175" t="s">
        <v>215</v>
      </c>
    </row>
    <row r="4" spans="2:7" ht="14.25" thickBot="1" x14ac:dyDescent="0.25">
      <c r="B4" s="97" t="s">
        <v>216</v>
      </c>
      <c r="C4" s="206">
        <v>92228.704354117843</v>
      </c>
      <c r="D4" s="206">
        <v>94074.145676369473</v>
      </c>
      <c r="E4" s="206">
        <v>96382.392286484304</v>
      </c>
      <c r="F4" s="211">
        <v>0.02</v>
      </c>
      <c r="G4" s="212">
        <v>2.5000000000000001E-2</v>
      </c>
    </row>
    <row r="5" spans="2:7" ht="13.5" thickBot="1" x14ac:dyDescent="0.25">
      <c r="B5" s="94" t="s">
        <v>207</v>
      </c>
      <c r="C5" s="207">
        <v>86526.122847548439</v>
      </c>
      <c r="D5" s="207">
        <v>88366.757672414737</v>
      </c>
      <c r="E5" s="207">
        <v>90486.684728684442</v>
      </c>
      <c r="F5" s="213">
        <v>2.1000000000000001E-2</v>
      </c>
      <c r="G5" s="214">
        <v>2.4E-2</v>
      </c>
    </row>
    <row r="6" spans="2:7" ht="13.5" thickBot="1" x14ac:dyDescent="0.25">
      <c r="B6" s="97" t="s">
        <v>13</v>
      </c>
      <c r="C6" s="208">
        <v>38077.207420709667</v>
      </c>
      <c r="D6" s="208">
        <v>36215.854159586495</v>
      </c>
      <c r="E6" s="208">
        <v>38804.951273101949</v>
      </c>
      <c r="F6" s="218">
        <v>-4.9000000000000002E-2</v>
      </c>
      <c r="G6" s="212">
        <v>7.0999999999999994E-2</v>
      </c>
    </row>
    <row r="7" spans="2:7" ht="13.5" thickBot="1" x14ac:dyDescent="0.25">
      <c r="B7" s="179" t="s">
        <v>14</v>
      </c>
      <c r="C7" s="209">
        <v>4309.6886784036196</v>
      </c>
      <c r="D7" s="209">
        <v>5616.0618251113756</v>
      </c>
      <c r="E7" s="209">
        <v>5268.9149024670523</v>
      </c>
      <c r="F7" s="215">
        <v>0.30299999999999999</v>
      </c>
      <c r="G7" s="220">
        <v>-6.2E-2</v>
      </c>
    </row>
    <row r="8" spans="2:7" ht="13.5" thickBot="1" x14ac:dyDescent="0.25">
      <c r="B8" s="97" t="s">
        <v>16</v>
      </c>
      <c r="C8" s="208">
        <v>12671.891198135769</v>
      </c>
      <c r="D8" s="208">
        <v>10587.691818113</v>
      </c>
      <c r="E8" s="208">
        <v>12587.863345129095</v>
      </c>
      <c r="F8" s="218">
        <v>-0.16400000000000001</v>
      </c>
      <c r="G8" s="212">
        <v>0.189</v>
      </c>
    </row>
    <row r="9" spans="2:7" ht="13.5" thickBot="1" x14ac:dyDescent="0.25">
      <c r="B9" s="179" t="s">
        <v>15</v>
      </c>
      <c r="C9" s="209">
        <v>13653.323447770161</v>
      </c>
      <c r="D9" s="209">
        <v>14045.977347710799</v>
      </c>
      <c r="E9" s="209">
        <v>15794.583496165071</v>
      </c>
      <c r="F9" s="215">
        <v>2.9000000000000001E-2</v>
      </c>
      <c r="G9" s="216">
        <v>0.124</v>
      </c>
    </row>
    <row r="10" spans="2:7" ht="13.5" thickBot="1" x14ac:dyDescent="0.25">
      <c r="B10" s="180" t="s">
        <v>11</v>
      </c>
      <c r="C10" s="210">
        <v>160940.81509913705</v>
      </c>
      <c r="D10" s="210">
        <v>160539.73082689114</v>
      </c>
      <c r="E10" s="210">
        <v>168838.70530334749</v>
      </c>
      <c r="F10" s="219">
        <v>-2E-3</v>
      </c>
      <c r="G10" s="217">
        <v>5.1999999999999998E-2</v>
      </c>
    </row>
    <row r="11" spans="2:7" x14ac:dyDescent="0.2">
      <c r="B11" s="79" t="s">
        <v>220</v>
      </c>
      <c r="C11" s="146"/>
      <c r="D11" s="146"/>
    </row>
    <row r="12" spans="2:7" x14ac:dyDescent="0.2">
      <c r="B12" s="228" t="s">
        <v>208</v>
      </c>
      <c r="C12" s="228"/>
      <c r="D12" s="228"/>
    </row>
    <row r="13" spans="2:7" x14ac:dyDescent="0.2">
      <c r="B13" s="227" t="s">
        <v>221</v>
      </c>
      <c r="C13" s="227"/>
      <c r="D13" s="79"/>
    </row>
    <row r="14" spans="2:7" x14ac:dyDescent="0.2">
      <c r="B14" s="227" t="s">
        <v>222</v>
      </c>
      <c r="C14" s="227"/>
      <c r="D14" s="148"/>
    </row>
    <row r="15" spans="2:7" x14ac:dyDescent="0.2">
      <c r="B15" s="204" t="s">
        <v>228</v>
      </c>
      <c r="C15" s="79"/>
      <c r="D15" s="79"/>
    </row>
    <row r="29" spans="5:5" x14ac:dyDescent="0.2">
      <c r="E29" s="173"/>
    </row>
    <row r="30" spans="5:5" x14ac:dyDescent="0.2">
      <c r="E30" s="173"/>
    </row>
  </sheetData>
  <mergeCells count="4">
    <mergeCell ref="B12:D12"/>
    <mergeCell ref="B13:C13"/>
    <mergeCell ref="B14:C14"/>
    <mergeCell ref="B1: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zoomScale="110" zoomScaleNormal="110" workbookViewId="0">
      <selection activeCell="B26" sqref="B26"/>
    </sheetView>
  </sheetViews>
  <sheetFormatPr baseColWidth="10" defaultRowHeight="12.75" x14ac:dyDescent="0.2"/>
  <cols>
    <col min="2" max="2" width="13.7109375" bestFit="1" customWidth="1"/>
    <col min="3" max="3" width="27.7109375" bestFit="1" customWidth="1"/>
    <col min="4" max="4" width="19.28515625" bestFit="1" customWidth="1"/>
    <col min="5" max="6" width="18.85546875" bestFit="1" customWidth="1"/>
    <col min="7" max="7" width="27.5703125" customWidth="1"/>
    <col min="8" max="8" width="22" customWidth="1"/>
    <col min="11" max="11" width="9.28515625" customWidth="1"/>
  </cols>
  <sheetData>
    <row r="1" spans="2:12" ht="26.25" customHeight="1" x14ac:dyDescent="0.2">
      <c r="B1" s="229" t="s">
        <v>210</v>
      </c>
      <c r="C1" s="229"/>
      <c r="D1" s="229"/>
      <c r="E1" s="229"/>
    </row>
    <row r="6" spans="2:12" x14ac:dyDescent="0.2">
      <c r="H6" t="s">
        <v>165</v>
      </c>
    </row>
    <row r="7" spans="2:12" ht="18" x14ac:dyDescent="0.25">
      <c r="H7" s="92">
        <v>2019</v>
      </c>
      <c r="I7" s="93">
        <v>2020</v>
      </c>
      <c r="J7" s="93" t="s">
        <v>177</v>
      </c>
      <c r="K7" s="93" t="s">
        <v>194</v>
      </c>
      <c r="L7" s="93" t="s">
        <v>195</v>
      </c>
    </row>
    <row r="8" spans="2:12" x14ac:dyDescent="0.2">
      <c r="G8" s="143" t="s">
        <v>148</v>
      </c>
      <c r="H8" s="90">
        <v>14216.209618374682</v>
      </c>
      <c r="I8" s="90">
        <v>12900.721969783555</v>
      </c>
      <c r="J8" s="90">
        <v>14575.643638629954</v>
      </c>
      <c r="K8" s="172">
        <f>(I8-H8)/H8</f>
        <v>-9.253434522313439E-2</v>
      </c>
      <c r="L8" s="172">
        <f>(J8-I8)/I8</f>
        <v>0.12983162281688176</v>
      </c>
    </row>
    <row r="9" spans="2:12" x14ac:dyDescent="0.2">
      <c r="G9" s="89" t="s">
        <v>5</v>
      </c>
      <c r="H9" s="90">
        <v>5593.3532241567518</v>
      </c>
      <c r="I9" s="90">
        <v>6373.6626498108872</v>
      </c>
      <c r="J9" s="90">
        <v>5939.3056166993192</v>
      </c>
      <c r="K9" s="172">
        <f t="shared" ref="K9" si="0">(I9-H9)/H9</f>
        <v>0.13950655257817621</v>
      </c>
      <c r="L9" s="172">
        <f t="shared" ref="L9:L10" si="1">(J9-I9)/I9</f>
        <v>-6.8148732836441503E-2</v>
      </c>
    </row>
    <row r="10" spans="2:12" ht="14.25" x14ac:dyDescent="0.2">
      <c r="G10" s="89" t="s">
        <v>175</v>
      </c>
      <c r="H10" s="90">
        <v>3841.6927927663087</v>
      </c>
      <c r="I10" s="90">
        <v>4073.6401251512184</v>
      </c>
      <c r="J10" s="90">
        <v>4214.3699384580277</v>
      </c>
      <c r="K10" s="172">
        <f>(I10-H10)/H10</f>
        <v>6.0376335354470165E-2</v>
      </c>
      <c r="L10" s="172">
        <f t="shared" si="1"/>
        <v>3.4546452063333712E-2</v>
      </c>
    </row>
    <row r="11" spans="2:12" x14ac:dyDescent="0.2">
      <c r="G11" s="91" t="s">
        <v>11</v>
      </c>
      <c r="H11" s="90">
        <v>23651.255635297744</v>
      </c>
      <c r="I11" s="90">
        <f>SUM(I8:I10)</f>
        <v>23348.02474474566</v>
      </c>
      <c r="J11" s="90">
        <f>SUM(J8:J10)</f>
        <v>24729.319193787302</v>
      </c>
    </row>
    <row r="17" spans="2:8" x14ac:dyDescent="0.2">
      <c r="H17" s="96"/>
    </row>
    <row r="18" spans="2:8" x14ac:dyDescent="0.2">
      <c r="H18" s="96"/>
    </row>
    <row r="19" spans="2:8" x14ac:dyDescent="0.2">
      <c r="H19" s="96"/>
    </row>
    <row r="22" spans="2:8" x14ac:dyDescent="0.2">
      <c r="B22" s="79" t="s">
        <v>217</v>
      </c>
    </row>
    <row r="23" spans="2:8" x14ac:dyDescent="0.2">
      <c r="B23" s="230" t="s">
        <v>164</v>
      </c>
      <c r="C23" s="230"/>
      <c r="D23" s="230"/>
      <c r="E23" s="230"/>
    </row>
    <row r="24" spans="2:8" x14ac:dyDescent="0.2">
      <c r="B24" s="222" t="s">
        <v>218</v>
      </c>
      <c r="C24" s="222"/>
    </row>
    <row r="25" spans="2:8" x14ac:dyDescent="0.2">
      <c r="B25" s="222" t="s">
        <v>219</v>
      </c>
      <c r="C25" s="222"/>
      <c r="D25" s="222"/>
    </row>
    <row r="26" spans="2:8" x14ac:dyDescent="0.2">
      <c r="B26" s="204" t="s">
        <v>228</v>
      </c>
    </row>
    <row r="28" spans="2:8" x14ac:dyDescent="0.2">
      <c r="B28" t="s">
        <v>197</v>
      </c>
    </row>
  </sheetData>
  <mergeCells count="4">
    <mergeCell ref="B23:E23"/>
    <mergeCell ref="B24:C24"/>
    <mergeCell ref="B25:D25"/>
    <mergeCell ref="B1:E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130" zoomScaleNormal="130" workbookViewId="0">
      <selection activeCell="A27" sqref="A27"/>
    </sheetView>
  </sheetViews>
  <sheetFormatPr baseColWidth="10" defaultRowHeight="12.75" x14ac:dyDescent="0.2"/>
  <cols>
    <col min="1" max="1" width="31" style="34" customWidth="1"/>
    <col min="2" max="2" width="22.5703125" style="34" customWidth="1"/>
    <col min="3" max="3" width="10.28515625" style="34" customWidth="1"/>
    <col min="4" max="256" width="11.42578125" style="34"/>
    <col min="257" max="257" width="31" style="34" customWidth="1"/>
    <col min="258" max="258" width="22.5703125" style="34" customWidth="1"/>
    <col min="259" max="259" width="10.28515625" style="34" customWidth="1"/>
    <col min="260" max="512" width="11.42578125" style="34"/>
    <col min="513" max="513" width="31" style="34" customWidth="1"/>
    <col min="514" max="514" width="22.5703125" style="34" customWidth="1"/>
    <col min="515" max="515" width="10.28515625" style="34" customWidth="1"/>
    <col min="516" max="768" width="11.42578125" style="34"/>
    <col min="769" max="769" width="31" style="34" customWidth="1"/>
    <col min="770" max="770" width="22.5703125" style="34" customWidth="1"/>
    <col min="771" max="771" width="10.28515625" style="34" customWidth="1"/>
    <col min="772" max="1024" width="11.42578125" style="34"/>
    <col min="1025" max="1025" width="31" style="34" customWidth="1"/>
    <col min="1026" max="1026" width="22.5703125" style="34" customWidth="1"/>
    <col min="1027" max="1027" width="10.28515625" style="34" customWidth="1"/>
    <col min="1028" max="1280" width="11.42578125" style="34"/>
    <col min="1281" max="1281" width="31" style="34" customWidth="1"/>
    <col min="1282" max="1282" width="22.5703125" style="34" customWidth="1"/>
    <col min="1283" max="1283" width="10.28515625" style="34" customWidth="1"/>
    <col min="1284" max="1536" width="11.42578125" style="34"/>
    <col min="1537" max="1537" width="31" style="34" customWidth="1"/>
    <col min="1538" max="1538" width="22.5703125" style="34" customWidth="1"/>
    <col min="1539" max="1539" width="10.28515625" style="34" customWidth="1"/>
    <col min="1540" max="1792" width="11.42578125" style="34"/>
    <col min="1793" max="1793" width="31" style="34" customWidth="1"/>
    <col min="1794" max="1794" width="22.5703125" style="34" customWidth="1"/>
    <col min="1795" max="1795" width="10.28515625" style="34" customWidth="1"/>
    <col min="1796" max="2048" width="11.42578125" style="34"/>
    <col min="2049" max="2049" width="31" style="34" customWidth="1"/>
    <col min="2050" max="2050" width="22.5703125" style="34" customWidth="1"/>
    <col min="2051" max="2051" width="10.28515625" style="34" customWidth="1"/>
    <col min="2052" max="2304" width="11.42578125" style="34"/>
    <col min="2305" max="2305" width="31" style="34" customWidth="1"/>
    <col min="2306" max="2306" width="22.5703125" style="34" customWidth="1"/>
    <col min="2307" max="2307" width="10.28515625" style="34" customWidth="1"/>
    <col min="2308" max="2560" width="11.42578125" style="34"/>
    <col min="2561" max="2561" width="31" style="34" customWidth="1"/>
    <col min="2562" max="2562" width="22.5703125" style="34" customWidth="1"/>
    <col min="2563" max="2563" width="10.28515625" style="34" customWidth="1"/>
    <col min="2564" max="2816" width="11.42578125" style="34"/>
    <col min="2817" max="2817" width="31" style="34" customWidth="1"/>
    <col min="2818" max="2818" width="22.5703125" style="34" customWidth="1"/>
    <col min="2819" max="2819" width="10.28515625" style="34" customWidth="1"/>
    <col min="2820" max="3072" width="11.42578125" style="34"/>
    <col min="3073" max="3073" width="31" style="34" customWidth="1"/>
    <col min="3074" max="3074" width="22.5703125" style="34" customWidth="1"/>
    <col min="3075" max="3075" width="10.28515625" style="34" customWidth="1"/>
    <col min="3076" max="3328" width="11.42578125" style="34"/>
    <col min="3329" max="3329" width="31" style="34" customWidth="1"/>
    <col min="3330" max="3330" width="22.5703125" style="34" customWidth="1"/>
    <col min="3331" max="3331" width="10.28515625" style="34" customWidth="1"/>
    <col min="3332" max="3584" width="11.42578125" style="34"/>
    <col min="3585" max="3585" width="31" style="34" customWidth="1"/>
    <col min="3586" max="3586" width="22.5703125" style="34" customWidth="1"/>
    <col min="3587" max="3587" width="10.28515625" style="34" customWidth="1"/>
    <col min="3588" max="3840" width="11.42578125" style="34"/>
    <col min="3841" max="3841" width="31" style="34" customWidth="1"/>
    <col min="3842" max="3842" width="22.5703125" style="34" customWidth="1"/>
    <col min="3843" max="3843" width="10.28515625" style="34" customWidth="1"/>
    <col min="3844" max="4096" width="11.42578125" style="34"/>
    <col min="4097" max="4097" width="31" style="34" customWidth="1"/>
    <col min="4098" max="4098" width="22.5703125" style="34" customWidth="1"/>
    <col min="4099" max="4099" width="10.28515625" style="34" customWidth="1"/>
    <col min="4100" max="4352" width="11.42578125" style="34"/>
    <col min="4353" max="4353" width="31" style="34" customWidth="1"/>
    <col min="4354" max="4354" width="22.5703125" style="34" customWidth="1"/>
    <col min="4355" max="4355" width="10.28515625" style="34" customWidth="1"/>
    <col min="4356" max="4608" width="11.42578125" style="34"/>
    <col min="4609" max="4609" width="31" style="34" customWidth="1"/>
    <col min="4610" max="4610" width="22.5703125" style="34" customWidth="1"/>
    <col min="4611" max="4611" width="10.28515625" style="34" customWidth="1"/>
    <col min="4612" max="4864" width="11.42578125" style="34"/>
    <col min="4865" max="4865" width="31" style="34" customWidth="1"/>
    <col min="4866" max="4866" width="22.5703125" style="34" customWidth="1"/>
    <col min="4867" max="4867" width="10.28515625" style="34" customWidth="1"/>
    <col min="4868" max="5120" width="11.42578125" style="34"/>
    <col min="5121" max="5121" width="31" style="34" customWidth="1"/>
    <col min="5122" max="5122" width="22.5703125" style="34" customWidth="1"/>
    <col min="5123" max="5123" width="10.28515625" style="34" customWidth="1"/>
    <col min="5124" max="5376" width="11.42578125" style="34"/>
    <col min="5377" max="5377" width="31" style="34" customWidth="1"/>
    <col min="5378" max="5378" width="22.5703125" style="34" customWidth="1"/>
    <col min="5379" max="5379" width="10.28515625" style="34" customWidth="1"/>
    <col min="5380" max="5632" width="11.42578125" style="34"/>
    <col min="5633" max="5633" width="31" style="34" customWidth="1"/>
    <col min="5634" max="5634" width="22.5703125" style="34" customWidth="1"/>
    <col min="5635" max="5635" width="10.28515625" style="34" customWidth="1"/>
    <col min="5636" max="5888" width="11.42578125" style="34"/>
    <col min="5889" max="5889" width="31" style="34" customWidth="1"/>
    <col min="5890" max="5890" width="22.5703125" style="34" customWidth="1"/>
    <col min="5891" max="5891" width="10.28515625" style="34" customWidth="1"/>
    <col min="5892" max="6144" width="11.42578125" style="34"/>
    <col min="6145" max="6145" width="31" style="34" customWidth="1"/>
    <col min="6146" max="6146" width="22.5703125" style="34" customWidth="1"/>
    <col min="6147" max="6147" width="10.28515625" style="34" customWidth="1"/>
    <col min="6148" max="6400" width="11.42578125" style="34"/>
    <col min="6401" max="6401" width="31" style="34" customWidth="1"/>
    <col min="6402" max="6402" width="22.5703125" style="34" customWidth="1"/>
    <col min="6403" max="6403" width="10.28515625" style="34" customWidth="1"/>
    <col min="6404" max="6656" width="11.42578125" style="34"/>
    <col min="6657" max="6657" width="31" style="34" customWidth="1"/>
    <col min="6658" max="6658" width="22.5703125" style="34" customWidth="1"/>
    <col min="6659" max="6659" width="10.28515625" style="34" customWidth="1"/>
    <col min="6660" max="6912" width="11.42578125" style="34"/>
    <col min="6913" max="6913" width="31" style="34" customWidth="1"/>
    <col min="6914" max="6914" width="22.5703125" style="34" customWidth="1"/>
    <col min="6915" max="6915" width="10.28515625" style="34" customWidth="1"/>
    <col min="6916" max="7168" width="11.42578125" style="34"/>
    <col min="7169" max="7169" width="31" style="34" customWidth="1"/>
    <col min="7170" max="7170" width="22.5703125" style="34" customWidth="1"/>
    <col min="7171" max="7171" width="10.28515625" style="34" customWidth="1"/>
    <col min="7172" max="7424" width="11.42578125" style="34"/>
    <col min="7425" max="7425" width="31" style="34" customWidth="1"/>
    <col min="7426" max="7426" width="22.5703125" style="34" customWidth="1"/>
    <col min="7427" max="7427" width="10.28515625" style="34" customWidth="1"/>
    <col min="7428" max="7680" width="11.42578125" style="34"/>
    <col min="7681" max="7681" width="31" style="34" customWidth="1"/>
    <col min="7682" max="7682" width="22.5703125" style="34" customWidth="1"/>
    <col min="7683" max="7683" width="10.28515625" style="34" customWidth="1"/>
    <col min="7684" max="7936" width="11.42578125" style="34"/>
    <col min="7937" max="7937" width="31" style="34" customWidth="1"/>
    <col min="7938" max="7938" width="22.5703125" style="34" customWidth="1"/>
    <col min="7939" max="7939" width="10.28515625" style="34" customWidth="1"/>
    <col min="7940" max="8192" width="11.42578125" style="34"/>
    <col min="8193" max="8193" width="31" style="34" customWidth="1"/>
    <col min="8194" max="8194" width="22.5703125" style="34" customWidth="1"/>
    <col min="8195" max="8195" width="10.28515625" style="34" customWidth="1"/>
    <col min="8196" max="8448" width="11.42578125" style="34"/>
    <col min="8449" max="8449" width="31" style="34" customWidth="1"/>
    <col min="8450" max="8450" width="22.5703125" style="34" customWidth="1"/>
    <col min="8451" max="8451" width="10.28515625" style="34" customWidth="1"/>
    <col min="8452" max="8704" width="11.42578125" style="34"/>
    <col min="8705" max="8705" width="31" style="34" customWidth="1"/>
    <col min="8706" max="8706" width="22.5703125" style="34" customWidth="1"/>
    <col min="8707" max="8707" width="10.28515625" style="34" customWidth="1"/>
    <col min="8708" max="8960" width="11.42578125" style="34"/>
    <col min="8961" max="8961" width="31" style="34" customWidth="1"/>
    <col min="8962" max="8962" width="22.5703125" style="34" customWidth="1"/>
    <col min="8963" max="8963" width="10.28515625" style="34" customWidth="1"/>
    <col min="8964" max="9216" width="11.42578125" style="34"/>
    <col min="9217" max="9217" width="31" style="34" customWidth="1"/>
    <col min="9218" max="9218" width="22.5703125" style="34" customWidth="1"/>
    <col min="9219" max="9219" width="10.28515625" style="34" customWidth="1"/>
    <col min="9220" max="9472" width="11.42578125" style="34"/>
    <col min="9473" max="9473" width="31" style="34" customWidth="1"/>
    <col min="9474" max="9474" width="22.5703125" style="34" customWidth="1"/>
    <col min="9475" max="9475" width="10.28515625" style="34" customWidth="1"/>
    <col min="9476" max="9728" width="11.42578125" style="34"/>
    <col min="9729" max="9729" width="31" style="34" customWidth="1"/>
    <col min="9730" max="9730" width="22.5703125" style="34" customWidth="1"/>
    <col min="9731" max="9731" width="10.28515625" style="34" customWidth="1"/>
    <col min="9732" max="9984" width="11.42578125" style="34"/>
    <col min="9985" max="9985" width="31" style="34" customWidth="1"/>
    <col min="9986" max="9986" width="22.5703125" style="34" customWidth="1"/>
    <col min="9987" max="9987" width="10.28515625" style="34" customWidth="1"/>
    <col min="9988" max="10240" width="11.42578125" style="34"/>
    <col min="10241" max="10241" width="31" style="34" customWidth="1"/>
    <col min="10242" max="10242" width="22.5703125" style="34" customWidth="1"/>
    <col min="10243" max="10243" width="10.28515625" style="34" customWidth="1"/>
    <col min="10244" max="10496" width="11.42578125" style="34"/>
    <col min="10497" max="10497" width="31" style="34" customWidth="1"/>
    <col min="10498" max="10498" width="22.5703125" style="34" customWidth="1"/>
    <col min="10499" max="10499" width="10.28515625" style="34" customWidth="1"/>
    <col min="10500" max="10752" width="11.42578125" style="34"/>
    <col min="10753" max="10753" width="31" style="34" customWidth="1"/>
    <col min="10754" max="10754" width="22.5703125" style="34" customWidth="1"/>
    <col min="10755" max="10755" width="10.28515625" style="34" customWidth="1"/>
    <col min="10756" max="11008" width="11.42578125" style="34"/>
    <col min="11009" max="11009" width="31" style="34" customWidth="1"/>
    <col min="11010" max="11010" width="22.5703125" style="34" customWidth="1"/>
    <col min="11011" max="11011" width="10.28515625" style="34" customWidth="1"/>
    <col min="11012" max="11264" width="11.42578125" style="34"/>
    <col min="11265" max="11265" width="31" style="34" customWidth="1"/>
    <col min="11266" max="11266" width="22.5703125" style="34" customWidth="1"/>
    <col min="11267" max="11267" width="10.28515625" style="34" customWidth="1"/>
    <col min="11268" max="11520" width="11.42578125" style="34"/>
    <col min="11521" max="11521" width="31" style="34" customWidth="1"/>
    <col min="11522" max="11522" width="22.5703125" style="34" customWidth="1"/>
    <col min="11523" max="11523" width="10.28515625" style="34" customWidth="1"/>
    <col min="11524" max="11776" width="11.42578125" style="34"/>
    <col min="11777" max="11777" width="31" style="34" customWidth="1"/>
    <col min="11778" max="11778" width="22.5703125" style="34" customWidth="1"/>
    <col min="11779" max="11779" width="10.28515625" style="34" customWidth="1"/>
    <col min="11780" max="12032" width="11.42578125" style="34"/>
    <col min="12033" max="12033" width="31" style="34" customWidth="1"/>
    <col min="12034" max="12034" width="22.5703125" style="34" customWidth="1"/>
    <col min="12035" max="12035" width="10.28515625" style="34" customWidth="1"/>
    <col min="12036" max="12288" width="11.42578125" style="34"/>
    <col min="12289" max="12289" width="31" style="34" customWidth="1"/>
    <col min="12290" max="12290" width="22.5703125" style="34" customWidth="1"/>
    <col min="12291" max="12291" width="10.28515625" style="34" customWidth="1"/>
    <col min="12292" max="12544" width="11.42578125" style="34"/>
    <col min="12545" max="12545" width="31" style="34" customWidth="1"/>
    <col min="12546" max="12546" width="22.5703125" style="34" customWidth="1"/>
    <col min="12547" max="12547" width="10.28515625" style="34" customWidth="1"/>
    <col min="12548" max="12800" width="11.42578125" style="34"/>
    <col min="12801" max="12801" width="31" style="34" customWidth="1"/>
    <col min="12802" max="12802" width="22.5703125" style="34" customWidth="1"/>
    <col min="12803" max="12803" width="10.28515625" style="34" customWidth="1"/>
    <col min="12804" max="13056" width="11.42578125" style="34"/>
    <col min="13057" max="13057" width="31" style="34" customWidth="1"/>
    <col min="13058" max="13058" width="22.5703125" style="34" customWidth="1"/>
    <col min="13059" max="13059" width="10.28515625" style="34" customWidth="1"/>
    <col min="13060" max="13312" width="11.42578125" style="34"/>
    <col min="13313" max="13313" width="31" style="34" customWidth="1"/>
    <col min="13314" max="13314" width="22.5703125" style="34" customWidth="1"/>
    <col min="13315" max="13315" width="10.28515625" style="34" customWidth="1"/>
    <col min="13316" max="13568" width="11.42578125" style="34"/>
    <col min="13569" max="13569" width="31" style="34" customWidth="1"/>
    <col min="13570" max="13570" width="22.5703125" style="34" customWidth="1"/>
    <col min="13571" max="13571" width="10.28515625" style="34" customWidth="1"/>
    <col min="13572" max="13824" width="11.42578125" style="34"/>
    <col min="13825" max="13825" width="31" style="34" customWidth="1"/>
    <col min="13826" max="13826" width="22.5703125" style="34" customWidth="1"/>
    <col min="13827" max="13827" width="10.28515625" style="34" customWidth="1"/>
    <col min="13828" max="14080" width="11.42578125" style="34"/>
    <col min="14081" max="14081" width="31" style="34" customWidth="1"/>
    <col min="14082" max="14082" width="22.5703125" style="34" customWidth="1"/>
    <col min="14083" max="14083" width="10.28515625" style="34" customWidth="1"/>
    <col min="14084" max="14336" width="11.42578125" style="34"/>
    <col min="14337" max="14337" width="31" style="34" customWidth="1"/>
    <col min="14338" max="14338" width="22.5703125" style="34" customWidth="1"/>
    <col min="14339" max="14339" width="10.28515625" style="34" customWidth="1"/>
    <col min="14340" max="14592" width="11.42578125" style="34"/>
    <col min="14593" max="14593" width="31" style="34" customWidth="1"/>
    <col min="14594" max="14594" width="22.5703125" style="34" customWidth="1"/>
    <col min="14595" max="14595" width="10.28515625" style="34" customWidth="1"/>
    <col min="14596" max="14848" width="11.42578125" style="34"/>
    <col min="14849" max="14849" width="31" style="34" customWidth="1"/>
    <col min="14850" max="14850" width="22.5703125" style="34" customWidth="1"/>
    <col min="14851" max="14851" width="10.28515625" style="34" customWidth="1"/>
    <col min="14852" max="15104" width="11.42578125" style="34"/>
    <col min="15105" max="15105" width="31" style="34" customWidth="1"/>
    <col min="15106" max="15106" width="22.5703125" style="34" customWidth="1"/>
    <col min="15107" max="15107" width="10.28515625" style="34" customWidth="1"/>
    <col min="15108" max="15360" width="11.42578125" style="34"/>
    <col min="15361" max="15361" width="31" style="34" customWidth="1"/>
    <col min="15362" max="15362" width="22.5703125" style="34" customWidth="1"/>
    <col min="15363" max="15363" width="10.28515625" style="34" customWidth="1"/>
    <col min="15364" max="15616" width="11.42578125" style="34"/>
    <col min="15617" max="15617" width="31" style="34" customWidth="1"/>
    <col min="15618" max="15618" width="22.5703125" style="34" customWidth="1"/>
    <col min="15619" max="15619" width="10.28515625" style="34" customWidth="1"/>
    <col min="15620" max="15872" width="11.42578125" style="34"/>
    <col min="15873" max="15873" width="31" style="34" customWidth="1"/>
    <col min="15874" max="15874" width="22.5703125" style="34" customWidth="1"/>
    <col min="15875" max="15875" width="10.28515625" style="34" customWidth="1"/>
    <col min="15876" max="16128" width="11.42578125" style="34"/>
    <col min="16129" max="16129" width="31" style="34" customWidth="1"/>
    <col min="16130" max="16130" width="22.5703125" style="34" customWidth="1"/>
    <col min="16131" max="16131" width="10.28515625" style="34" customWidth="1"/>
    <col min="16132" max="16384" width="11.42578125" style="34"/>
  </cols>
  <sheetData>
    <row r="1" spans="1:9" ht="24" customHeight="1" x14ac:dyDescent="0.2">
      <c r="A1" s="229" t="s">
        <v>196</v>
      </c>
      <c r="B1" s="229"/>
      <c r="C1" s="178"/>
      <c r="D1" s="33"/>
      <c r="E1" s="33"/>
      <c r="F1" s="33"/>
      <c r="G1" s="33"/>
      <c r="H1" s="33"/>
      <c r="I1" s="33"/>
    </row>
    <row r="2" spans="1:9" x14ac:dyDescent="0.2">
      <c r="A2" s="152"/>
      <c r="E2" s="83"/>
      <c r="F2" s="83"/>
      <c r="G2" s="83"/>
    </row>
    <row r="3" spans="1:9" x14ac:dyDescent="0.2">
      <c r="E3" s="83"/>
      <c r="F3" s="83"/>
      <c r="G3" s="83"/>
    </row>
    <row r="4" spans="1:9" x14ac:dyDescent="0.2">
      <c r="E4" s="83"/>
      <c r="F4" s="83"/>
      <c r="G4" s="83"/>
    </row>
    <row r="6" spans="1:9" ht="15.75" x14ac:dyDescent="0.25">
      <c r="F6" s="35"/>
    </row>
    <row r="8" spans="1:9" ht="15.75" x14ac:dyDescent="0.25">
      <c r="E8" s="35"/>
    </row>
    <row r="22" spans="1:3" x14ac:dyDescent="0.2">
      <c r="A22" s="36" t="s">
        <v>190</v>
      </c>
    </row>
    <row r="23" spans="1:3" x14ac:dyDescent="0.2">
      <c r="A23" s="36" t="s">
        <v>172</v>
      </c>
    </row>
    <row r="24" spans="1:3" x14ac:dyDescent="0.2">
      <c r="A24" s="231" t="s">
        <v>173</v>
      </c>
      <c r="B24" s="231"/>
    </row>
    <row r="25" spans="1:3" x14ac:dyDescent="0.2">
      <c r="A25" s="36" t="s">
        <v>174</v>
      </c>
    </row>
    <row r="26" spans="1:3" x14ac:dyDescent="0.2">
      <c r="A26" s="231" t="s">
        <v>147</v>
      </c>
      <c r="B26" s="231"/>
    </row>
    <row r="27" spans="1:3" x14ac:dyDescent="0.2">
      <c r="A27" s="204" t="s">
        <v>228</v>
      </c>
      <c r="B27" s="36"/>
      <c r="C27" s="36"/>
    </row>
    <row r="28" spans="1:3" x14ac:dyDescent="0.2">
      <c r="A28" s="36"/>
      <c r="B28" s="36"/>
      <c r="C28" s="36"/>
    </row>
    <row r="29" spans="1:3" x14ac:dyDescent="0.2">
      <c r="A29" s="36"/>
      <c r="B29" s="36"/>
      <c r="C29" s="36"/>
    </row>
    <row r="30" spans="1:3" x14ac:dyDescent="0.2">
      <c r="A30" s="37" t="s">
        <v>1</v>
      </c>
      <c r="B30" s="37" t="s">
        <v>136</v>
      </c>
      <c r="C30" s="38" t="s">
        <v>137</v>
      </c>
    </row>
    <row r="31" spans="1:3" x14ac:dyDescent="0.2">
      <c r="A31" s="39" t="s">
        <v>6</v>
      </c>
      <c r="B31" s="40">
        <v>49.639098132598001</v>
      </c>
      <c r="C31" s="41">
        <f>B31/$B$35</f>
        <v>0.29400307259767799</v>
      </c>
    </row>
    <row r="32" spans="1:3" x14ac:dyDescent="0.2">
      <c r="A32" s="39" t="s">
        <v>9</v>
      </c>
      <c r="B32" s="40">
        <v>64.52780086200309</v>
      </c>
      <c r="C32" s="41">
        <f t="shared" ref="C32:C35" si="0">B32/$B$35</f>
        <v>0.38218606773883956</v>
      </c>
    </row>
    <row r="33" spans="1:3" x14ac:dyDescent="0.2">
      <c r="A33" s="39" t="s">
        <v>10</v>
      </c>
      <c r="B33" s="40">
        <v>36.339135944231437</v>
      </c>
      <c r="C33" s="41">
        <f t="shared" si="0"/>
        <v>0.21522988984630043</v>
      </c>
    </row>
    <row r="34" spans="1:3" x14ac:dyDescent="0.2">
      <c r="A34" s="39" t="s">
        <v>12</v>
      </c>
      <c r="B34" s="40">
        <v>18.332670364514851</v>
      </c>
      <c r="C34" s="41">
        <f t="shared" si="0"/>
        <v>0.10858096981718202</v>
      </c>
    </row>
    <row r="35" spans="1:3" x14ac:dyDescent="0.2">
      <c r="A35" s="42" t="s">
        <v>11</v>
      </c>
      <c r="B35" s="43">
        <f>SUM(B31:B34)</f>
        <v>168.83870530334738</v>
      </c>
      <c r="C35" s="88">
        <f t="shared" si="0"/>
        <v>1</v>
      </c>
    </row>
    <row r="40" spans="1:3" x14ac:dyDescent="0.2">
      <c r="B40" s="44"/>
    </row>
    <row r="41" spans="1:3" x14ac:dyDescent="0.2">
      <c r="B41" s="44"/>
    </row>
  </sheetData>
  <mergeCells count="3">
    <mergeCell ref="A26:B26"/>
    <mergeCell ref="A24:B24"/>
    <mergeCell ref="A1:B1"/>
  </mergeCell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zoomScaleNormal="100" workbookViewId="0">
      <selection activeCell="I40" sqref="I40"/>
    </sheetView>
  </sheetViews>
  <sheetFormatPr baseColWidth="10" defaultColWidth="11.42578125" defaultRowHeight="12.75" x14ac:dyDescent="0.2"/>
  <cols>
    <col min="1" max="1" width="8.85546875" style="181" customWidth="1"/>
    <col min="2" max="2" width="11.5703125" style="181" customWidth="1"/>
    <col min="3" max="3" width="13.7109375" style="181" customWidth="1"/>
    <col min="4" max="4" width="15.28515625" style="181" customWidth="1"/>
    <col min="5" max="5" width="14.140625" style="181" customWidth="1"/>
    <col min="6" max="6" width="15.28515625" style="181" customWidth="1"/>
    <col min="7" max="7" width="10.140625" style="181" customWidth="1"/>
    <col min="8" max="8" width="13.85546875" style="181" customWidth="1"/>
    <col min="9" max="14" width="11.42578125" style="181"/>
    <col min="15" max="15" width="20.28515625" style="181" customWidth="1"/>
    <col min="16" max="16384" width="11.42578125" style="181"/>
  </cols>
  <sheetData>
    <row r="1" spans="1:8" ht="21" customHeight="1" x14ac:dyDescent="0.2">
      <c r="A1" s="232" t="s">
        <v>204</v>
      </c>
      <c r="B1" s="232"/>
      <c r="C1" s="232"/>
      <c r="D1" s="232"/>
      <c r="E1" s="232"/>
      <c r="F1" s="232"/>
      <c r="G1" s="232"/>
      <c r="H1" s="232"/>
    </row>
    <row r="2" spans="1:8" x14ac:dyDescent="0.2">
      <c r="G2" s="182"/>
    </row>
    <row r="28" spans="1:8" x14ac:dyDescent="0.2">
      <c r="A28" s="233" t="s">
        <v>223</v>
      </c>
      <c r="B28" s="233"/>
      <c r="C28" s="233"/>
      <c r="H28" s="183"/>
    </row>
    <row r="29" spans="1:8" x14ac:dyDescent="0.2">
      <c r="A29" s="203" t="s">
        <v>225</v>
      </c>
    </row>
    <row r="30" spans="1:8" ht="16.5" customHeight="1" x14ac:dyDescent="0.2">
      <c r="A30" s="184" t="s">
        <v>218</v>
      </c>
      <c r="B30" s="185"/>
      <c r="C30" s="185"/>
      <c r="D30" s="185"/>
      <c r="E30" s="185"/>
      <c r="F30" s="185"/>
      <c r="G30" s="185"/>
    </row>
    <row r="31" spans="1:8" ht="18" customHeight="1" x14ac:dyDescent="0.2">
      <c r="A31" s="186" t="s">
        <v>224</v>
      </c>
      <c r="B31" s="185"/>
      <c r="C31" s="185"/>
      <c r="D31" s="185"/>
    </row>
    <row r="32" spans="1:8" ht="13.5" thickBot="1" x14ac:dyDescent="0.25">
      <c r="A32" s="204" t="s">
        <v>228</v>
      </c>
    </row>
    <row r="33" spans="1:6" ht="48" x14ac:dyDescent="0.2">
      <c r="A33" s="187"/>
      <c r="B33" s="188" t="s">
        <v>199</v>
      </c>
      <c r="C33" s="188" t="s">
        <v>200</v>
      </c>
      <c r="D33" s="188" t="s">
        <v>201</v>
      </c>
      <c r="E33" s="189" t="s">
        <v>202</v>
      </c>
    </row>
    <row r="34" spans="1:6" x14ac:dyDescent="0.2">
      <c r="A34" s="190">
        <v>1980</v>
      </c>
      <c r="B34" s="191">
        <v>5050</v>
      </c>
      <c r="C34" s="191">
        <v>3480</v>
      </c>
      <c r="D34" s="192">
        <v>6310</v>
      </c>
      <c r="E34" s="193">
        <v>8990</v>
      </c>
    </row>
    <row r="35" spans="1:6" x14ac:dyDescent="0.2">
      <c r="A35" s="194">
        <v>1981</v>
      </c>
      <c r="B35" s="192">
        <v>5240</v>
      </c>
      <c r="C35" s="192">
        <v>3660</v>
      </c>
      <c r="D35" s="192">
        <v>6480</v>
      </c>
      <c r="E35" s="193">
        <v>9030</v>
      </c>
      <c r="F35" s="106"/>
    </row>
    <row r="36" spans="1:6" x14ac:dyDescent="0.2">
      <c r="A36" s="194">
        <v>1982</v>
      </c>
      <c r="B36" s="192">
        <v>5510</v>
      </c>
      <c r="C36" s="192">
        <v>3870</v>
      </c>
      <c r="D36" s="192">
        <v>6780</v>
      </c>
      <c r="E36" s="193">
        <v>9250</v>
      </c>
      <c r="F36" s="106"/>
    </row>
    <row r="37" spans="1:6" x14ac:dyDescent="0.2">
      <c r="A37" s="194">
        <v>1983</v>
      </c>
      <c r="B37" s="192">
        <v>5560</v>
      </c>
      <c r="C37" s="192">
        <v>3920</v>
      </c>
      <c r="D37" s="192">
        <v>6770</v>
      </c>
      <c r="E37" s="193">
        <v>9190</v>
      </c>
      <c r="F37" s="106"/>
    </row>
    <row r="38" spans="1:6" x14ac:dyDescent="0.2">
      <c r="A38" s="194">
        <v>1984</v>
      </c>
      <c r="B38" s="192">
        <v>5670</v>
      </c>
      <c r="C38" s="192">
        <v>4070</v>
      </c>
      <c r="D38" s="192">
        <v>6770</v>
      </c>
      <c r="E38" s="193">
        <v>9260</v>
      </c>
      <c r="F38" s="106"/>
    </row>
    <row r="39" spans="1:6" x14ac:dyDescent="0.2">
      <c r="A39" s="194">
        <v>1985</v>
      </c>
      <c r="B39" s="192">
        <v>5750</v>
      </c>
      <c r="C39" s="192">
        <v>4130</v>
      </c>
      <c r="D39" s="192">
        <v>6750</v>
      </c>
      <c r="E39" s="193">
        <v>9620</v>
      </c>
      <c r="F39" s="106"/>
    </row>
    <row r="40" spans="1:6" x14ac:dyDescent="0.2">
      <c r="A40" s="194">
        <v>1986</v>
      </c>
      <c r="B40" s="192">
        <v>5710</v>
      </c>
      <c r="C40" s="192">
        <v>4010</v>
      </c>
      <c r="D40" s="192">
        <v>6740</v>
      </c>
      <c r="E40" s="193">
        <v>9610</v>
      </c>
      <c r="F40" s="106"/>
    </row>
    <row r="41" spans="1:6" x14ac:dyDescent="0.2">
      <c r="A41" s="194">
        <v>1987</v>
      </c>
      <c r="B41" s="192">
        <v>5770</v>
      </c>
      <c r="C41" s="192">
        <v>4080</v>
      </c>
      <c r="D41" s="192">
        <v>6780</v>
      </c>
      <c r="E41" s="193">
        <v>9650</v>
      </c>
      <c r="F41" s="106"/>
    </row>
    <row r="42" spans="1:6" x14ac:dyDescent="0.2">
      <c r="A42" s="194">
        <v>1988</v>
      </c>
      <c r="B42" s="192">
        <v>5910</v>
      </c>
      <c r="C42" s="192">
        <v>4180</v>
      </c>
      <c r="D42" s="192">
        <v>6970</v>
      </c>
      <c r="E42" s="193">
        <v>9700</v>
      </c>
      <c r="F42" s="106"/>
    </row>
    <row r="43" spans="1:6" x14ac:dyDescent="0.2">
      <c r="A43" s="194">
        <v>1989</v>
      </c>
      <c r="B43" s="192">
        <v>6080</v>
      </c>
      <c r="C43" s="192">
        <v>4280</v>
      </c>
      <c r="D43" s="192">
        <v>7230</v>
      </c>
      <c r="E43" s="193">
        <v>9550</v>
      </c>
      <c r="F43" s="106"/>
    </row>
    <row r="44" spans="1:6" x14ac:dyDescent="0.2">
      <c r="A44" s="194">
        <v>1990</v>
      </c>
      <c r="B44" s="192">
        <v>6310</v>
      </c>
      <c r="C44" s="192">
        <v>4350</v>
      </c>
      <c r="D44" s="192">
        <v>7580</v>
      </c>
      <c r="E44" s="193">
        <v>9910</v>
      </c>
      <c r="F44" s="106"/>
    </row>
    <row r="45" spans="1:6" x14ac:dyDescent="0.2">
      <c r="A45" s="194">
        <v>1991</v>
      </c>
      <c r="B45" s="192">
        <v>6560</v>
      </c>
      <c r="C45" s="192">
        <v>4510</v>
      </c>
      <c r="D45" s="192">
        <v>7860</v>
      </c>
      <c r="E45" s="193">
        <v>10060</v>
      </c>
      <c r="F45" s="106"/>
    </row>
    <row r="46" spans="1:6" x14ac:dyDescent="0.2">
      <c r="A46" s="194">
        <v>1992</v>
      </c>
      <c r="B46" s="192">
        <v>6890</v>
      </c>
      <c r="C46" s="192">
        <v>4690</v>
      </c>
      <c r="D46" s="192">
        <v>8310</v>
      </c>
      <c r="E46" s="193">
        <v>10150</v>
      </c>
      <c r="F46" s="106"/>
    </row>
    <row r="47" spans="1:6" x14ac:dyDescent="0.2">
      <c r="A47" s="194">
        <v>1993</v>
      </c>
      <c r="B47" s="192">
        <v>7110</v>
      </c>
      <c r="C47" s="192">
        <v>4870</v>
      </c>
      <c r="D47" s="192">
        <v>8550</v>
      </c>
      <c r="E47" s="193">
        <v>10170</v>
      </c>
      <c r="F47" s="106"/>
    </row>
    <row r="48" spans="1:6" x14ac:dyDescent="0.2">
      <c r="A48" s="194">
        <v>1994</v>
      </c>
      <c r="B48" s="192">
        <v>7270</v>
      </c>
      <c r="C48" s="192">
        <v>5030</v>
      </c>
      <c r="D48" s="192">
        <v>8700</v>
      </c>
      <c r="E48" s="193">
        <v>10080</v>
      </c>
      <c r="F48" s="106"/>
    </row>
    <row r="49" spans="1:6" x14ac:dyDescent="0.2">
      <c r="A49" s="194">
        <v>1995</v>
      </c>
      <c r="B49" s="192">
        <v>7450</v>
      </c>
      <c r="C49" s="192">
        <v>5180</v>
      </c>
      <c r="D49" s="192">
        <v>8930</v>
      </c>
      <c r="E49" s="193">
        <v>10230</v>
      </c>
      <c r="F49" s="106"/>
    </row>
    <row r="50" spans="1:6" x14ac:dyDescent="0.2">
      <c r="A50" s="194">
        <v>1996</v>
      </c>
      <c r="B50" s="192">
        <v>7580</v>
      </c>
      <c r="C50" s="192">
        <v>5280</v>
      </c>
      <c r="D50" s="192">
        <v>9060</v>
      </c>
      <c r="E50" s="193">
        <v>10380</v>
      </c>
      <c r="F50" s="106"/>
    </row>
    <row r="51" spans="1:6" x14ac:dyDescent="0.2">
      <c r="A51" s="194">
        <v>1997</v>
      </c>
      <c r="B51" s="192">
        <v>7750</v>
      </c>
      <c r="C51" s="192">
        <v>5430</v>
      </c>
      <c r="D51" s="192">
        <v>9260</v>
      </c>
      <c r="E51" s="193">
        <v>10640</v>
      </c>
      <c r="F51" s="106"/>
    </row>
    <row r="52" spans="1:6" x14ac:dyDescent="0.2">
      <c r="A52" s="194">
        <v>1998</v>
      </c>
      <c r="B52" s="192">
        <v>7970</v>
      </c>
      <c r="C52" s="192">
        <v>5640</v>
      </c>
      <c r="D52" s="192">
        <v>9460</v>
      </c>
      <c r="E52" s="193">
        <v>10930</v>
      </c>
      <c r="F52" s="106"/>
    </row>
    <row r="53" spans="1:6" x14ac:dyDescent="0.2">
      <c r="A53" s="194">
        <v>1999</v>
      </c>
      <c r="B53" s="192">
        <v>8250</v>
      </c>
      <c r="C53" s="192">
        <v>5870</v>
      </c>
      <c r="D53" s="192">
        <v>9770</v>
      </c>
      <c r="E53" s="193">
        <v>11290</v>
      </c>
      <c r="F53" s="106"/>
    </row>
    <row r="54" spans="1:6" x14ac:dyDescent="0.2">
      <c r="A54" s="194">
        <v>2000</v>
      </c>
      <c r="B54" s="192">
        <v>8390</v>
      </c>
      <c r="C54" s="192">
        <v>5980</v>
      </c>
      <c r="D54" s="192">
        <v>9950</v>
      </c>
      <c r="E54" s="193">
        <v>11440</v>
      </c>
      <c r="F54" s="106"/>
    </row>
    <row r="55" spans="1:6" x14ac:dyDescent="0.2">
      <c r="A55" s="194">
        <v>2001</v>
      </c>
      <c r="B55" s="192">
        <v>8450</v>
      </c>
      <c r="C55" s="192">
        <v>6000</v>
      </c>
      <c r="D55" s="192">
        <v>10050</v>
      </c>
      <c r="E55" s="193">
        <v>11470</v>
      </c>
      <c r="F55" s="106"/>
    </row>
    <row r="56" spans="1:6" x14ac:dyDescent="0.2">
      <c r="A56" s="194">
        <v>2002</v>
      </c>
      <c r="B56" s="192">
        <v>8510</v>
      </c>
      <c r="C56" s="192">
        <v>5960</v>
      </c>
      <c r="D56" s="192">
        <v>10160</v>
      </c>
      <c r="E56" s="193">
        <v>11690</v>
      </c>
      <c r="F56" s="106"/>
    </row>
    <row r="57" spans="1:6" x14ac:dyDescent="0.2">
      <c r="A57" s="194">
        <v>2003</v>
      </c>
      <c r="B57" s="192">
        <v>8590</v>
      </c>
      <c r="C57" s="192">
        <v>6150</v>
      </c>
      <c r="D57" s="192">
        <v>10180</v>
      </c>
      <c r="E57" s="193">
        <v>11600</v>
      </c>
      <c r="F57" s="106"/>
    </row>
    <row r="58" spans="1:6" x14ac:dyDescent="0.2">
      <c r="A58" s="194">
        <v>2004</v>
      </c>
      <c r="B58" s="192">
        <v>8620</v>
      </c>
      <c r="C58" s="192">
        <v>6200</v>
      </c>
      <c r="D58" s="192">
        <v>10190</v>
      </c>
      <c r="E58" s="193">
        <v>11610</v>
      </c>
      <c r="F58" s="106"/>
    </row>
    <row r="59" spans="1:6" x14ac:dyDescent="0.2">
      <c r="A59" s="194">
        <v>2005</v>
      </c>
      <c r="B59" s="192">
        <v>8590</v>
      </c>
      <c r="C59" s="192">
        <v>6140</v>
      </c>
      <c r="D59" s="192">
        <v>10190</v>
      </c>
      <c r="E59" s="193">
        <v>11650</v>
      </c>
      <c r="F59" s="106"/>
    </row>
    <row r="60" spans="1:6" x14ac:dyDescent="0.2">
      <c r="A60" s="194">
        <v>2006</v>
      </c>
      <c r="B60" s="195">
        <v>8670</v>
      </c>
      <c r="C60" s="195">
        <v>6160</v>
      </c>
      <c r="D60" s="195">
        <v>10350</v>
      </c>
      <c r="E60" s="196">
        <v>11750</v>
      </c>
      <c r="F60" s="106"/>
    </row>
    <row r="61" spans="1:6" x14ac:dyDescent="0.2">
      <c r="A61" s="194">
        <v>2007</v>
      </c>
      <c r="B61" s="195">
        <v>8710</v>
      </c>
      <c r="C61" s="195">
        <v>6140</v>
      </c>
      <c r="D61" s="195">
        <v>10320</v>
      </c>
      <c r="E61" s="196">
        <v>12220</v>
      </c>
      <c r="F61" s="106"/>
    </row>
    <row r="62" spans="1:6" x14ac:dyDescent="0.2">
      <c r="A62" s="194">
        <v>2008</v>
      </c>
      <c r="B62" s="195">
        <v>8800</v>
      </c>
      <c r="C62" s="195">
        <v>6060</v>
      </c>
      <c r="D62" s="195">
        <v>10480</v>
      </c>
      <c r="E62" s="196">
        <v>12680</v>
      </c>
      <c r="F62" s="106"/>
    </row>
    <row r="63" spans="1:6" x14ac:dyDescent="0.2">
      <c r="A63" s="194">
        <v>2009</v>
      </c>
      <c r="B63" s="195">
        <v>9060</v>
      </c>
      <c r="C63" s="195">
        <v>6270</v>
      </c>
      <c r="D63" s="195">
        <v>10750</v>
      </c>
      <c r="E63" s="196">
        <v>13050</v>
      </c>
      <c r="F63" s="106"/>
    </row>
    <row r="64" spans="1:6" x14ac:dyDescent="0.2">
      <c r="A64" s="194">
        <v>2010</v>
      </c>
      <c r="B64" s="195">
        <v>9090</v>
      </c>
      <c r="C64" s="195">
        <v>6320</v>
      </c>
      <c r="D64" s="195">
        <v>10790</v>
      </c>
      <c r="E64" s="196">
        <v>12970</v>
      </c>
      <c r="F64" s="106"/>
    </row>
    <row r="65" spans="1:6" x14ac:dyDescent="0.2">
      <c r="A65" s="194">
        <v>2011</v>
      </c>
      <c r="B65" s="195">
        <v>9010</v>
      </c>
      <c r="C65" s="195">
        <v>6340</v>
      </c>
      <c r="D65" s="195">
        <v>10530</v>
      </c>
      <c r="E65" s="196">
        <v>12980</v>
      </c>
      <c r="F65" s="106"/>
    </row>
    <row r="66" spans="1:6" x14ac:dyDescent="0.2">
      <c r="A66" s="194">
        <v>2012</v>
      </c>
      <c r="B66" s="192">
        <v>8960</v>
      </c>
      <c r="C66" s="195">
        <v>6430</v>
      </c>
      <c r="D66" s="195">
        <v>10380</v>
      </c>
      <c r="E66" s="196">
        <v>12700</v>
      </c>
      <c r="F66" s="106"/>
    </row>
    <row r="67" spans="1:6" x14ac:dyDescent="0.2">
      <c r="A67" s="194">
        <v>2013</v>
      </c>
      <c r="B67" s="192">
        <v>9070</v>
      </c>
      <c r="C67" s="195">
        <v>6640</v>
      </c>
      <c r="D67" s="195">
        <v>10360</v>
      </c>
      <c r="E67" s="197">
        <v>12800</v>
      </c>
      <c r="F67" s="106"/>
    </row>
    <row r="68" spans="1:6" x14ac:dyDescent="0.2">
      <c r="A68" s="194">
        <v>2014</v>
      </c>
      <c r="B68" s="192">
        <v>9120</v>
      </c>
      <c r="C68" s="195">
        <v>6680</v>
      </c>
      <c r="D68" s="195">
        <v>10410</v>
      </c>
      <c r="E68" s="196">
        <v>12800</v>
      </c>
      <c r="F68" s="106"/>
    </row>
    <row r="69" spans="1:6" x14ac:dyDescent="0.2">
      <c r="A69" s="194">
        <v>2015</v>
      </c>
      <c r="B69" s="192">
        <v>9050</v>
      </c>
      <c r="C69" s="195">
        <v>6700</v>
      </c>
      <c r="D69" s="195">
        <v>10350</v>
      </c>
      <c r="E69" s="196">
        <v>12480</v>
      </c>
      <c r="F69" s="106"/>
    </row>
    <row r="70" spans="1:6" x14ac:dyDescent="0.2">
      <c r="A70" s="194">
        <v>2016</v>
      </c>
      <c r="B70" s="192">
        <v>9050</v>
      </c>
      <c r="C70" s="195">
        <v>6730</v>
      </c>
      <c r="D70" s="195">
        <v>10360</v>
      </c>
      <c r="E70" s="196">
        <v>12350</v>
      </c>
      <c r="F70" s="106"/>
    </row>
    <row r="71" spans="1:6" x14ac:dyDescent="0.2">
      <c r="A71" s="194">
        <v>2017</v>
      </c>
      <c r="B71" s="192">
        <v>9230</v>
      </c>
      <c r="C71" s="195">
        <v>7050</v>
      </c>
      <c r="D71" s="195">
        <v>10470</v>
      </c>
      <c r="E71" s="196">
        <v>12220</v>
      </c>
      <c r="F71" s="106"/>
    </row>
    <row r="72" spans="1:6" x14ac:dyDescent="0.2">
      <c r="A72" s="194">
        <v>2018</v>
      </c>
      <c r="B72" s="192">
        <v>9270</v>
      </c>
      <c r="C72" s="195">
        <v>7160</v>
      </c>
      <c r="D72" s="195">
        <v>10420</v>
      </c>
      <c r="E72" s="196">
        <v>12180</v>
      </c>
      <c r="F72" s="106"/>
    </row>
    <row r="73" spans="1:6" x14ac:dyDescent="0.2">
      <c r="A73" s="194">
        <v>2019</v>
      </c>
      <c r="B73" s="192">
        <v>9350</v>
      </c>
      <c r="C73" s="195">
        <v>7310</v>
      </c>
      <c r="D73" s="195">
        <v>10420</v>
      </c>
      <c r="E73" s="196">
        <v>12180</v>
      </c>
      <c r="F73" s="106"/>
    </row>
    <row r="74" spans="1:6" x14ac:dyDescent="0.2">
      <c r="A74" s="194">
        <v>2020</v>
      </c>
      <c r="B74" s="192">
        <v>9100</v>
      </c>
      <c r="C74" s="195">
        <v>7130</v>
      </c>
      <c r="D74" s="195">
        <v>10050</v>
      </c>
      <c r="E74" s="196">
        <v>11860</v>
      </c>
    </row>
    <row r="75" spans="1:6" x14ac:dyDescent="0.2">
      <c r="A75" s="198" t="s">
        <v>177</v>
      </c>
      <c r="B75" s="199">
        <v>9360</v>
      </c>
      <c r="C75" s="200">
        <v>7440</v>
      </c>
      <c r="D75" s="200">
        <v>10380</v>
      </c>
      <c r="E75" s="201">
        <v>11630</v>
      </c>
    </row>
  </sheetData>
  <mergeCells count="2">
    <mergeCell ref="A1:H1"/>
    <mergeCell ref="A28:C2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historique modif</vt:lpstr>
      <vt:lpstr>Figure 1</vt:lpstr>
      <vt:lpstr>Figure 1bis</vt:lpstr>
      <vt:lpstr>Figure 2</vt:lpstr>
      <vt:lpstr>Figure 2bis</vt:lpstr>
      <vt:lpstr>Figure 3</vt:lpstr>
      <vt:lpstr>Figure 4</vt:lpstr>
      <vt:lpstr>Figure 5</vt:lpstr>
      <vt:lpstr>Figure 6</vt:lpstr>
      <vt:lpstr>Figure 7</vt:lpstr>
      <vt:lpstr>Définitions et méthodologie</vt:lpstr>
      <vt:lpstr>Bibliographie</vt:lpstr>
      <vt:lpstr>'Figure 1bis'!Zone_d_impression</vt:lpstr>
      <vt:lpstr>'Figure 2'!Zone_d_impression</vt:lpstr>
      <vt:lpstr>'Figure 2bis'!Zone_d_impression</vt:lpstr>
      <vt:lpstr>'Figure 6'!Zone_d_impression</vt:lpstr>
      <vt:lpstr>'Figure 7'!Zone_d_impression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169 milliards d’euros consacrés à l’éducation en 2021 : 6,8 % du PIB</dc:title>
  <dc:creator>DEPP-MENJ - Ministère de l'Éducation nationale et de la Jeunesse - Direction de l'évaluation; de la prospective et de la performance</dc:creator>
  <cp:keywords/>
  <cp:lastModifiedBy>Administration centrale</cp:lastModifiedBy>
  <cp:lastPrinted>2018-06-06T11:14:08Z</cp:lastPrinted>
  <dcterms:created xsi:type="dcterms:W3CDTF">2016-09-07T08:51:02Z</dcterms:created>
  <dcterms:modified xsi:type="dcterms:W3CDTF">2022-11-21T09:33:24Z</dcterms:modified>
</cp:coreProperties>
</file>