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2\22-39- Constat 2d degré\04- Web\post publi\"/>
    </mc:Choice>
  </mc:AlternateContent>
  <bookViews>
    <workbookView xWindow="0" yWindow="0" windowWidth="20685" windowHeight="7185" tabRatio="766"/>
  </bookViews>
  <sheets>
    <sheet name="Source-Méthodologie" sheetId="47" r:id="rId1"/>
    <sheet name="Figure 1 (version NI)" sheetId="53" r:id="rId2"/>
    <sheet name="Figure 1 complémentaire" sheetId="40" r:id="rId3"/>
    <sheet name="Figure 2" sheetId="11" r:id="rId4"/>
    <sheet name="Figure 3" sheetId="18" r:id="rId5"/>
    <sheet name="Figure 4" sheetId="16" r:id="rId6"/>
    <sheet name="Figure 5" sheetId="45" r:id="rId7"/>
    <sheet name="Figure 6" sheetId="32" r:id="rId8"/>
    <sheet name="Figure 7" sheetId="51" r:id="rId9"/>
    <sheet name="Figure 8" sheetId="52" r:id="rId10"/>
    <sheet name="Figure 9" sheetId="42" r:id="rId11"/>
    <sheet name="Compl1" sheetId="49" r:id="rId12"/>
    <sheet name="Compl2" sheetId="50" r:id="rId13"/>
    <sheet name="Compl3" sheetId="43" r:id="rId14"/>
    <sheet name="Compl4" sheetId="38" r:id="rId15"/>
    <sheet name="Compl5" sheetId="54" r:id="rId1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6" l="1"/>
  <c r="E8" i="18"/>
  <c r="F8" i="18"/>
  <c r="H29" i="40" l="1"/>
  <c r="H28" i="40"/>
  <c r="H27" i="40"/>
  <c r="H26" i="40"/>
  <c r="H24" i="40"/>
  <c r="H23" i="40"/>
  <c r="H22" i="40"/>
  <c r="H21" i="40"/>
  <c r="H20" i="40"/>
  <c r="H19" i="40"/>
  <c r="H18" i="40"/>
  <c r="H16" i="40"/>
  <c r="H15" i="40"/>
  <c r="H14" i="40"/>
  <c r="H13" i="40"/>
  <c r="H12" i="40"/>
  <c r="H11" i="40"/>
  <c r="H10" i="40"/>
  <c r="H9" i="40"/>
  <c r="H8" i="40"/>
  <c r="H7" i="40"/>
  <c r="H6" i="40"/>
  <c r="H5" i="40"/>
  <c r="E17" i="40"/>
  <c r="H17" i="40" s="1"/>
  <c r="E22" i="40"/>
  <c r="E25" i="40" s="1"/>
  <c r="H25" i="40" s="1"/>
  <c r="E30" i="40"/>
  <c r="H30" i="40" s="1"/>
  <c r="I29" i="40"/>
  <c r="I28" i="40"/>
  <c r="I27" i="40"/>
  <c r="I26" i="40"/>
  <c r="I24" i="40"/>
  <c r="I23" i="40"/>
  <c r="I21" i="40"/>
  <c r="I20" i="40"/>
  <c r="I19" i="40"/>
  <c r="I18" i="40"/>
  <c r="I16" i="40"/>
  <c r="I15" i="40"/>
  <c r="I13" i="40"/>
  <c r="I11" i="40"/>
  <c r="I10" i="40"/>
  <c r="I8" i="40"/>
  <c r="I7" i="40"/>
  <c r="I6" i="40"/>
  <c r="I5" i="40"/>
  <c r="F30" i="40"/>
  <c r="C30" i="40"/>
  <c r="F22" i="40"/>
  <c r="C22" i="40"/>
  <c r="F17" i="40"/>
  <c r="C17" i="40"/>
  <c r="I17" i="40" s="1"/>
  <c r="F9" i="40"/>
  <c r="F12" i="40" s="1"/>
  <c r="F14" i="40" s="1"/>
  <c r="C9" i="40"/>
  <c r="C12" i="40" s="1"/>
  <c r="F25" i="40" l="1"/>
  <c r="C25" i="40"/>
  <c r="I25" i="40" s="1"/>
  <c r="I22" i="40"/>
  <c r="F31" i="40"/>
  <c r="F32" i="40" s="1"/>
  <c r="I30" i="40"/>
  <c r="E31" i="40"/>
  <c r="H31" i="40" s="1"/>
  <c r="E32" i="40"/>
  <c r="H32" i="40" s="1"/>
  <c r="C14" i="40"/>
  <c r="I14" i="40" s="1"/>
  <c r="I12" i="40"/>
  <c r="I9" i="40"/>
  <c r="J9" i="40" s="1"/>
  <c r="C31" i="40"/>
  <c r="D31" i="40" s="1"/>
  <c r="D30" i="40"/>
  <c r="D29" i="40"/>
  <c r="D28" i="40"/>
  <c r="D27" i="40"/>
  <c r="D26" i="40"/>
  <c r="D25" i="40"/>
  <c r="D24" i="40"/>
  <c r="D23" i="40"/>
  <c r="D22" i="40"/>
  <c r="D21" i="40"/>
  <c r="D20" i="40"/>
  <c r="D19" i="40"/>
  <c r="D18" i="40"/>
  <c r="D17" i="40"/>
  <c r="D16" i="40"/>
  <c r="D15" i="40"/>
  <c r="D13" i="40"/>
  <c r="D12" i="40"/>
  <c r="D11" i="40"/>
  <c r="D10" i="40"/>
  <c r="D9" i="40"/>
  <c r="D8" i="40"/>
  <c r="D7" i="40"/>
  <c r="D6" i="40"/>
  <c r="D5" i="40"/>
  <c r="D14" i="40" l="1"/>
  <c r="I31" i="40"/>
  <c r="C32" i="40"/>
  <c r="B8" i="18"/>
  <c r="C8" i="18"/>
  <c r="D8" i="18"/>
  <c r="D8" i="16"/>
  <c r="C8" i="16"/>
  <c r="B8" i="16"/>
  <c r="E8" i="16"/>
  <c r="I32" i="40" l="1"/>
  <c r="D32" i="40"/>
  <c r="J32" i="40"/>
  <c r="J31" i="40"/>
  <c r="J30" i="40"/>
  <c r="J29" i="40"/>
  <c r="J28" i="40"/>
  <c r="J27" i="40"/>
  <c r="J26" i="40"/>
  <c r="J25" i="40"/>
  <c r="J24" i="40"/>
  <c r="J23" i="40"/>
  <c r="J22" i="40"/>
  <c r="J21" i="40"/>
  <c r="J20" i="40"/>
  <c r="J19" i="40"/>
  <c r="J18" i="40"/>
  <c r="J17" i="40"/>
  <c r="J16" i="40"/>
  <c r="J15" i="40"/>
  <c r="J14" i="40"/>
  <c r="J13" i="40"/>
  <c r="J12" i="40"/>
  <c r="J11" i="40"/>
  <c r="J10" i="40"/>
  <c r="J8" i="40"/>
  <c r="J7" i="40"/>
  <c r="J6" i="40"/>
  <c r="J5" i="40"/>
  <c r="O32" i="49" l="1"/>
  <c r="N32" i="49"/>
  <c r="M32" i="49"/>
  <c r="L32" i="49"/>
  <c r="K32" i="49"/>
  <c r="F32" i="49"/>
  <c r="O31" i="49"/>
  <c r="N31" i="49"/>
  <c r="M31" i="49"/>
  <c r="L31" i="49"/>
  <c r="K31" i="49"/>
  <c r="F31" i="49"/>
  <c r="O30" i="49"/>
  <c r="N30" i="49"/>
  <c r="M30" i="49"/>
  <c r="L30" i="49"/>
  <c r="K30" i="49"/>
  <c r="F30" i="49"/>
  <c r="O29" i="49"/>
  <c r="N29" i="49"/>
  <c r="M29" i="49"/>
  <c r="L29" i="49"/>
  <c r="K29" i="49"/>
  <c r="F29" i="49"/>
  <c r="O28" i="49"/>
  <c r="N28" i="49"/>
  <c r="M28" i="49"/>
  <c r="L28" i="49"/>
  <c r="K28" i="49"/>
  <c r="F28" i="49"/>
  <c r="O27" i="49"/>
  <c r="N27" i="49"/>
  <c r="M27" i="49"/>
  <c r="L27" i="49"/>
  <c r="K27" i="49"/>
  <c r="F27" i="49"/>
  <c r="O26" i="49"/>
  <c r="N26" i="49"/>
  <c r="M26" i="49"/>
  <c r="L26" i="49"/>
  <c r="K26" i="49"/>
  <c r="F26" i="49"/>
  <c r="O25" i="49"/>
  <c r="N25" i="49"/>
  <c r="M25" i="49"/>
  <c r="L25" i="49"/>
  <c r="K25" i="49"/>
  <c r="F25" i="49"/>
  <c r="O24" i="49"/>
  <c r="N24" i="49"/>
  <c r="M24" i="49"/>
  <c r="L24" i="49"/>
  <c r="K24" i="49"/>
  <c r="F24" i="49"/>
  <c r="O23" i="49"/>
  <c r="N23" i="49"/>
  <c r="M23" i="49"/>
  <c r="L23" i="49"/>
  <c r="K23" i="49"/>
  <c r="F23" i="49"/>
  <c r="O22" i="49"/>
  <c r="N22" i="49"/>
  <c r="M22" i="49"/>
  <c r="L22" i="49"/>
  <c r="K22" i="49"/>
  <c r="F22" i="49"/>
  <c r="O21" i="49"/>
  <c r="N21" i="49"/>
  <c r="M21" i="49"/>
  <c r="L21" i="49"/>
  <c r="K21" i="49"/>
  <c r="F21" i="49"/>
  <c r="O20" i="49"/>
  <c r="N20" i="49"/>
  <c r="M20" i="49"/>
  <c r="L20" i="49"/>
  <c r="K20" i="49"/>
  <c r="F20" i="49"/>
  <c r="O19" i="49"/>
  <c r="N19" i="49"/>
  <c r="M19" i="49"/>
  <c r="L19" i="49"/>
  <c r="K19" i="49"/>
  <c r="F19" i="49"/>
  <c r="O18" i="49"/>
  <c r="N18" i="49"/>
  <c r="M18" i="49"/>
  <c r="L18" i="49"/>
  <c r="K18" i="49"/>
  <c r="F18" i="49"/>
  <c r="O17" i="49"/>
  <c r="N17" i="49"/>
  <c r="M17" i="49"/>
  <c r="L17" i="49"/>
  <c r="K17" i="49"/>
  <c r="F17" i="49"/>
  <c r="O16" i="49"/>
  <c r="N16" i="49"/>
  <c r="M16" i="49"/>
  <c r="L16" i="49"/>
  <c r="K16" i="49"/>
  <c r="F16" i="49"/>
  <c r="O15" i="49"/>
  <c r="N15" i="49"/>
  <c r="M15" i="49"/>
  <c r="L15" i="49"/>
  <c r="K15" i="49"/>
  <c r="F15" i="49"/>
  <c r="O14" i="49"/>
  <c r="N14" i="49"/>
  <c r="M14" i="49"/>
  <c r="L14" i="49"/>
  <c r="K14" i="49"/>
  <c r="F14" i="49"/>
  <c r="O13" i="49"/>
  <c r="N13" i="49"/>
  <c r="M13" i="49"/>
  <c r="L13" i="49"/>
  <c r="K13" i="49"/>
  <c r="F13" i="49"/>
  <c r="O12" i="49"/>
  <c r="N12" i="49"/>
  <c r="M12" i="49"/>
  <c r="L12" i="49"/>
  <c r="K12" i="49"/>
  <c r="F12" i="49"/>
  <c r="O11" i="49"/>
  <c r="N11" i="49"/>
  <c r="M11" i="49"/>
  <c r="L11" i="49"/>
  <c r="K11" i="49"/>
  <c r="F11" i="49"/>
  <c r="O10" i="49"/>
  <c r="N10" i="49"/>
  <c r="M10" i="49"/>
  <c r="L10" i="49"/>
  <c r="K10" i="49"/>
  <c r="F10" i="49"/>
  <c r="O9" i="49"/>
  <c r="N9" i="49"/>
  <c r="M9" i="49"/>
  <c r="L9" i="49"/>
  <c r="K9" i="49"/>
  <c r="F9" i="49"/>
  <c r="O8" i="49"/>
  <c r="N8" i="49"/>
  <c r="M8" i="49"/>
  <c r="L8" i="49"/>
  <c r="K8" i="49"/>
  <c r="F8" i="49"/>
  <c r="O7" i="49"/>
  <c r="N7" i="49"/>
  <c r="M7" i="49"/>
  <c r="L7" i="49"/>
  <c r="K7" i="49"/>
  <c r="F7" i="49"/>
  <c r="O6" i="49"/>
  <c r="N6" i="49"/>
  <c r="M6" i="49"/>
  <c r="L6" i="49"/>
  <c r="K6" i="49"/>
  <c r="F6" i="49"/>
  <c r="O5" i="49"/>
  <c r="N5" i="49"/>
  <c r="M5" i="49"/>
  <c r="L5" i="49"/>
  <c r="K5" i="49"/>
  <c r="F5" i="49"/>
  <c r="P11" i="49" l="1"/>
  <c r="P31" i="49"/>
  <c r="P12" i="49"/>
  <c r="P32" i="49"/>
  <c r="P8" i="49"/>
  <c r="P10" i="49"/>
  <c r="P16" i="49"/>
  <c r="P20" i="49"/>
  <c r="P24" i="49"/>
  <c r="P28" i="49"/>
  <c r="P7" i="49"/>
  <c r="P15" i="49"/>
  <c r="P19" i="49"/>
  <c r="P23" i="49"/>
  <c r="P27" i="49"/>
  <c r="P22" i="49"/>
  <c r="P26" i="49"/>
  <c r="P21" i="49"/>
  <c r="P25" i="49"/>
  <c r="P29" i="49"/>
  <c r="P5" i="49"/>
  <c r="P18" i="49"/>
  <c r="P17" i="49"/>
  <c r="P9" i="49"/>
  <c r="P14" i="49"/>
  <c r="P13" i="49"/>
  <c r="P30" i="49"/>
  <c r="P6" i="49"/>
  <c r="G32" i="40" l="1"/>
  <c r="G31" i="40"/>
  <c r="G30" i="40"/>
  <c r="G29" i="40"/>
  <c r="G28" i="40"/>
  <c r="G27" i="40"/>
  <c r="G26" i="40"/>
  <c r="G25" i="40"/>
  <c r="G24" i="40"/>
  <c r="G23" i="40"/>
  <c r="G22" i="40"/>
  <c r="G21" i="40"/>
  <c r="G20" i="40"/>
  <c r="G19" i="40"/>
  <c r="G18" i="40"/>
  <c r="G17" i="40"/>
  <c r="G16" i="40"/>
  <c r="G15" i="40"/>
  <c r="G14" i="40"/>
  <c r="G13" i="40"/>
  <c r="G12" i="40"/>
  <c r="G11" i="40"/>
  <c r="G10" i="40"/>
  <c r="G9" i="40"/>
  <c r="G8" i="40"/>
  <c r="G7" i="40"/>
  <c r="G6" i="40"/>
  <c r="G5" i="40"/>
</calcChain>
</file>

<file path=xl/sharedStrings.xml><?xml version="1.0" encoding="utf-8"?>
<sst xmlns="http://schemas.openxmlformats.org/spreadsheetml/2006/main" count="545" uniqueCount="301">
  <si>
    <t>PUBLIC</t>
  </si>
  <si>
    <t>Sixième</t>
  </si>
  <si>
    <t>Cinquième</t>
  </si>
  <si>
    <t>Quatrième</t>
  </si>
  <si>
    <t>Troisième</t>
  </si>
  <si>
    <t>Ensemble 6e-3e (*)</t>
  </si>
  <si>
    <t>ULIS en  collège</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</si>
  <si>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</si>
  <si>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</si>
  <si>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</si>
  <si>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</si>
  <si>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</si>
  <si>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</si>
  <si>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</si>
  <si>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</si>
  <si>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</si>
  <si>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</si>
  <si>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</si>
  <si>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</si>
  <si>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</si>
  <si>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2nde GT</t>
  </si>
  <si>
    <t>1ère GT</t>
  </si>
  <si>
    <t>Terminale GT</t>
  </si>
  <si>
    <t>Ensemble formations générales et technologiques en lycée</t>
  </si>
  <si>
    <t xml:space="preserve">Ensemble second degré </t>
  </si>
  <si>
    <t>ENSEMBLE</t>
  </si>
  <si>
    <t>Rentrée 2017</t>
  </si>
  <si>
    <t>Rentrée 2016</t>
  </si>
  <si>
    <t>Rentrée 2014</t>
  </si>
  <si>
    <t>Situation</t>
  </si>
  <si>
    <t>Autres situations (dont sorties vers l'agriculture et l'apprentissage)</t>
  </si>
  <si>
    <t>Redoublement de troisième</t>
  </si>
  <si>
    <t>Rentrée 2013</t>
  </si>
  <si>
    <t xml:space="preserve">Rentrée 2017 </t>
  </si>
  <si>
    <t>Rentrée 2018</t>
  </si>
  <si>
    <t>Ensemble</t>
  </si>
  <si>
    <t>PARIS</t>
  </si>
  <si>
    <t>AIX-MARS.</t>
  </si>
  <si>
    <t>BESANCON</t>
  </si>
  <si>
    <t>BORDEAUX</t>
  </si>
  <si>
    <t>CLERMONT-F</t>
  </si>
  <si>
    <t>DIJON</t>
  </si>
  <si>
    <t>GRENOBLE</t>
  </si>
  <si>
    <t>LILLE</t>
  </si>
  <si>
    <t>LYON</t>
  </si>
  <si>
    <t>MONTPELL.</t>
  </si>
  <si>
    <t>POITIERS</t>
  </si>
  <si>
    <t>RENNES</t>
  </si>
  <si>
    <t>STRASBOURG</t>
  </si>
  <si>
    <t>TOULOUSE</t>
  </si>
  <si>
    <t>NANTES</t>
  </si>
  <si>
    <t>ORLEANS-T</t>
  </si>
  <si>
    <t>REIMS</t>
  </si>
  <si>
    <t>AMIENS</t>
  </si>
  <si>
    <t>LIMOGES</t>
  </si>
  <si>
    <t>NICE</t>
  </si>
  <si>
    <t>CRETEIL</t>
  </si>
  <si>
    <t>VERSAILLES</t>
  </si>
  <si>
    <t>CORSE</t>
  </si>
  <si>
    <t>LA REUNION</t>
  </si>
  <si>
    <t>MARTINIQUE</t>
  </si>
  <si>
    <t>GUADELOUPE</t>
  </si>
  <si>
    <t>GUYANE</t>
  </si>
  <si>
    <t>MAYOTTE</t>
  </si>
  <si>
    <t>Académie</t>
  </si>
  <si>
    <t>(en %)</t>
  </si>
  <si>
    <t>NANCY-METZ</t>
  </si>
  <si>
    <t>ULIS pro</t>
  </si>
  <si>
    <t>ULIS GT</t>
  </si>
  <si>
    <t xml:space="preserve">Rentrée 2015 </t>
  </si>
  <si>
    <t xml:space="preserve">Rentrée 2016 </t>
  </si>
  <si>
    <t>Formations en lycée 
y compris ULIS</t>
  </si>
  <si>
    <t>Seconde GT</t>
  </si>
  <si>
    <t>Première GT</t>
  </si>
  <si>
    <t xml:space="preserve">Champ source et méthode </t>
  </si>
  <si>
    <t>Effectifs en 2019</t>
  </si>
  <si>
    <t>Rentrée 2019</t>
  </si>
  <si>
    <t xml:space="preserve">NANCY-METZ </t>
  </si>
  <si>
    <t xml:space="preserve">Rentrée 2019 </t>
  </si>
  <si>
    <t>Compl 4 : Evolution des taux de redoublement en 2nde GT par académie</t>
  </si>
  <si>
    <t>Effectifs en 2020</t>
  </si>
  <si>
    <t>Rentrée 2020</t>
  </si>
  <si>
    <t xml:space="preserve">Rentrée 2018 </t>
  </si>
  <si>
    <t>NORMANDIE</t>
  </si>
  <si>
    <t>DIMA - Attention, en 2019 et 2020 dispo relais uniquement</t>
  </si>
  <si>
    <t>Formations en collège
y compris Segpa et Ulis</t>
  </si>
  <si>
    <t>Public</t>
  </si>
  <si>
    <t>Evolution</t>
  </si>
  <si>
    <t>Evolution %</t>
  </si>
  <si>
    <t>5 - Taux de redoublement en seconde, première et terminale GT</t>
  </si>
  <si>
    <t>(*) Y compris troisième prépa-métiers en lycée</t>
  </si>
  <si>
    <t xml:space="preserve">7 - Effectifs d’élèves en baccalauréat professionnel </t>
  </si>
  <si>
    <r>
      <t>Ensemble sixième-troisième</t>
    </r>
    <r>
      <rPr>
        <b/>
        <vertAlign val="superscript"/>
        <sz val="8"/>
        <color theme="1"/>
        <rFont val="Arial"/>
        <family val="2"/>
      </rPr>
      <t xml:space="preserve"> 1</t>
    </r>
  </si>
  <si>
    <t>ULIS en collège</t>
  </si>
  <si>
    <t>Première année de CAP</t>
  </si>
  <si>
    <t>Deuxième année de CAP</t>
  </si>
  <si>
    <t>Total CAP 2 ans</t>
  </si>
  <si>
    <t>Total BMA</t>
  </si>
  <si>
    <t>Seconde professionnelle</t>
  </si>
  <si>
    <t>Première professionnelle</t>
  </si>
  <si>
    <t>Terminale professionnelle</t>
  </si>
  <si>
    <r>
      <t>Autres pro</t>
    </r>
    <r>
      <rPr>
        <vertAlign val="superscript"/>
        <sz val="8"/>
        <color theme="1"/>
        <rFont val="Arial"/>
        <family val="2"/>
      </rPr>
      <t xml:space="preserve"> 2</t>
    </r>
  </si>
  <si>
    <r>
      <rPr>
        <b/>
        <sz val="9"/>
        <color theme="1"/>
        <rFont val="Arial"/>
        <family val="2"/>
      </rPr>
      <t>1.</t>
    </r>
    <r>
      <rPr>
        <sz val="9"/>
        <color theme="1"/>
        <rFont val="Arial"/>
        <family val="2"/>
      </rPr>
      <t xml:space="preserve"> Y compris troisième prépa-métiers en lycée.</t>
    </r>
  </si>
  <si>
    <t>Redoublements de sixième</t>
  </si>
  <si>
    <t>Redoublements de cinquième</t>
  </si>
  <si>
    <t>Redoublements de quatrième</t>
  </si>
  <si>
    <t>Redoublements de troisième</t>
  </si>
  <si>
    <t>Ensemble formations professionnelles en lycée</t>
  </si>
  <si>
    <t>Troisième vers voie professionnelle</t>
  </si>
  <si>
    <t>Redoublement de seconde GT</t>
  </si>
  <si>
    <t>Seconde GT vers première générale</t>
  </si>
  <si>
    <t>Seconde GT vers première technologique</t>
  </si>
  <si>
    <t>dont vers première STMG</t>
  </si>
  <si>
    <t>Seconde GT vers voie professionnelle</t>
  </si>
  <si>
    <t>… fin de première année de CAP</t>
  </si>
  <si>
    <t>Évolution en %</t>
  </si>
  <si>
    <t>Segpa</t>
  </si>
  <si>
    <t>Effectifs en 2021</t>
  </si>
  <si>
    <t>Dispositifs relais</t>
  </si>
  <si>
    <t>PRIVE sous contrat</t>
  </si>
  <si>
    <r>
      <rPr>
        <b/>
        <sz val="9"/>
        <color theme="1"/>
        <rFont val="Arial"/>
        <family val="2"/>
      </rPr>
      <t>2.</t>
    </r>
    <r>
      <rPr>
        <sz val="9"/>
        <color theme="1"/>
        <rFont val="Arial"/>
        <family val="2"/>
      </rPr>
      <t xml:space="preserve"> Dont formations diverses de niveaux 3 et 4, CAP en un an et brevet professionnel.</t>
    </r>
  </si>
  <si>
    <t>Rentrée 2021</t>
  </si>
  <si>
    <t>(**) Dont Formations diverses de niveaux 4 et 3, CAP en un an et Brevet Professionnel</t>
  </si>
  <si>
    <t>Source : DEPP.</t>
  </si>
  <si>
    <t>Source : DEPP</t>
  </si>
  <si>
    <t>Effectifs en 2022</t>
  </si>
  <si>
    <t>Évolution
2021-2022</t>
  </si>
  <si>
    <t>Rentrée 2022</t>
  </si>
  <si>
    <t>Privé sous contrat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</si>
  <si>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</si>
  <si>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</si>
  <si>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</si>
  <si>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</si>
  <si>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</si>
  <si>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</si>
  <si>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</si>
  <si>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</si>
  <si>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</si>
  <si>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</si>
  <si>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</si>
  <si>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</si>
  <si>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</si>
  <si>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</si>
  <si>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</si>
  <si>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</si>
  <si>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</si>
  <si>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</si>
  <si>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</si>
  <si>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 d'Or</t>
  </si>
  <si>
    <t>Côtes d'Armor</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</si>
  <si>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</si>
  <si>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</si>
  <si>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</si>
  <si>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</si>
  <si>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</si>
  <si>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</si>
  <si>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</si>
  <si>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</si>
  <si>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</si>
  <si>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</si>
  <si>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</si>
  <si>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</si>
  <si>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</si>
  <si>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</si>
  <si>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</si>
  <si>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</si>
  <si>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</si>
  <si>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</si>
  <si>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</si>
  <si>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</si>
  <si>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</si>
  <si>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</si>
  <si>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</si>
  <si>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</si>
  <si>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</si>
  <si>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</si>
  <si>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</si>
  <si>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</si>
  <si>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</si>
  <si>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</si>
  <si>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</si>
  <si>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</si>
  <si>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</si>
  <si>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</si>
  <si>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</si>
  <si>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</si>
  <si>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</si>
  <si>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</si>
  <si>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</si>
  <si>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</si>
  <si>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</si>
  <si>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</si>
  <si>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</si>
  <si>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</si>
  <si>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</si>
  <si>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</si>
  <si>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</si>
  <si>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</si>
  <si>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</si>
  <si>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</si>
  <si>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</si>
  <si>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</si>
  <si>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</si>
  <si>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</si>
  <si>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</si>
  <si>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</si>
  <si>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</si>
  <si>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</si>
  <si>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</si>
  <si>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</si>
  <si>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</si>
  <si>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</si>
  <si>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</si>
  <si>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</si>
  <si>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</si>
  <si>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</si>
  <si>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</si>
  <si>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</si>
  <si>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</si>
  <si>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</si>
  <si>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</si>
  <si>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</si>
  <si>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</si>
  <si>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</si>
  <si>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</si>
  <si>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</si>
  <si>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</si>
  <si>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</si>
  <si>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</si>
  <si>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</si>
  <si>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France métro. + DROM</t>
  </si>
  <si>
    <t>Evolution
2021/2022</t>
  </si>
  <si>
    <t>Champ : France métropolitaine + DROM, enseignement public et privé sous contrat. Y compris EREA.</t>
  </si>
  <si>
    <t>Champ : France métropolitaine + DROM, enseignement public et privé sous contrat, EREA et ULIS.</t>
  </si>
  <si>
    <t xml:space="preserve">9 - Évolution entre 2021 et 2022 des effectifs d’élèves du second degré des secteurs public et privé sous contrat par académie </t>
  </si>
  <si>
    <t xml:space="preserve">Compl 2 : Évolution entre 2021 et 2022 des effectifs d’élèves du second degré des secteurs public et privé sous contrat par académie </t>
  </si>
  <si>
    <t>Compl 5 : Effectifs d’élèves dans les établissements du second degré des secteurs public et privé sous contrat à la rentrée 2022 par département</t>
  </si>
  <si>
    <t>Compl 3 : Part du secteur privé dans le 2nd degré par académie en 2022</t>
  </si>
  <si>
    <r>
      <rPr>
        <i/>
        <sz val="9"/>
        <rFont val="Arial"/>
        <family val="2"/>
      </rPr>
      <t>Réf : Note d'Information</t>
    </r>
    <r>
      <rPr>
        <sz val="9"/>
        <rFont val="Arial"/>
        <family val="2"/>
      </rPr>
      <t xml:space="preserve"> n° 22.XX. DEPP</t>
    </r>
  </si>
  <si>
    <t>1 - Effectifs d’élèves dans les établissements du second degré des secteurs public et privé sous contrat à la rentrée 2022</t>
  </si>
  <si>
    <t>Compl 1- Effectifs d’élèves dans les établissements publics et privé sous contrat du second degré à la rentrée 2022</t>
  </si>
  <si>
    <t>Part du secteur privé sous contrat dans le second degré</t>
  </si>
  <si>
    <t xml:space="preserve">Source : MENJ-DEPP, système SCOLARITÉ. </t>
  </si>
  <si>
    <t xml:space="preserve">Cette Note d’Information couvre uniquement les effectifs sous statut scolaire suivant une formation du second degré (hors classes post-baccalauréat) dans les établissements relevant du ministère de l’Éducation nationale, de l’Enseignement supérieur et de la Recherche : établissements publics et privés sous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qui suivent une formation par alternance (apprentissage. Enfin, sont exclus ceux scolarisés dans un établissement du second degré du secteur privé hors contrat ; ceux qui s’orientent vers ces voies sont donc comptés parmi les sortants. </t>
  </si>
  <si>
    <t>Champ : France métropolitaine + DROM, établissements publics et privés sous contrat. Y compris ULIS à partir de 2015.</t>
  </si>
  <si>
    <r>
      <rPr>
        <b/>
        <sz val="9"/>
        <color theme="1"/>
        <rFont val="Arial"/>
        <family val="2"/>
      </rPr>
      <t xml:space="preserve">Champ : </t>
    </r>
    <r>
      <rPr>
        <sz val="9"/>
        <color theme="1"/>
        <rFont val="Arial"/>
        <family val="2"/>
      </rPr>
      <t>France métropolitaine + DROM, enseignement public et privé sous contrat. Y compris EREA.</t>
    </r>
  </si>
  <si>
    <r>
      <t>Autres pro</t>
    </r>
    <r>
      <rPr>
        <b/>
        <vertAlign val="superscript"/>
        <sz val="8"/>
        <color theme="1"/>
        <rFont val="Arial"/>
        <family val="2"/>
      </rPr>
      <t>2</t>
    </r>
  </si>
  <si>
    <t>Formations en collège y compris Segpa</t>
  </si>
  <si>
    <t>Ensemble formations GT en lycée</t>
  </si>
  <si>
    <t>Formations en lycée y compris ULIS</t>
  </si>
  <si>
    <r>
      <t xml:space="preserve">2 - Taux de redoublement par niveau de la sixième à la troisième </t>
    </r>
    <r>
      <rPr>
        <sz val="10"/>
        <color theme="1"/>
        <rFont val="Arial"/>
        <family val="2"/>
      </rPr>
      <t>(en %)</t>
    </r>
  </si>
  <si>
    <r>
      <rPr>
        <b/>
        <sz val="9"/>
        <color rgb="FF000000"/>
        <rFont val="Arial"/>
        <family val="2"/>
      </rPr>
      <t>Champ :</t>
    </r>
    <r>
      <rPr>
        <sz val="9"/>
        <color rgb="FF000000"/>
        <rFont val="Arial"/>
        <family val="2"/>
      </rPr>
      <t xml:space="preserve"> France métropolitaine + DROM, établissements publics et privés sous contrat. Hors Segpa. Y compris ULIS.</t>
    </r>
  </si>
  <si>
    <r>
      <rPr>
        <b/>
        <sz val="9"/>
        <color rgb="FF000000"/>
        <rFont val="Arial"/>
        <family val="2"/>
      </rPr>
      <t>Champ :</t>
    </r>
    <r>
      <rPr>
        <sz val="9"/>
        <color rgb="FF000000"/>
        <rFont val="Arial"/>
        <family val="2"/>
      </rPr>
      <t xml:space="preserve"> France métropolitaine + DROM, établissements publics et privés sous contrat.</t>
    </r>
  </si>
  <si>
    <r>
      <rPr>
        <b/>
        <sz val="9"/>
        <color rgb="FF000000"/>
        <rFont val="Arial"/>
        <family val="2"/>
      </rPr>
      <t>Lecture :</t>
    </r>
    <r>
      <rPr>
        <sz val="9"/>
        <color rgb="FF000000"/>
        <rFont val="Arial"/>
        <family val="2"/>
      </rPr>
      <t xml:space="preserve"> parmi les élèves scolarisés en troisième générale ou Segpa à la rentrée </t>
    </r>
    <r>
      <rPr>
        <sz val="9"/>
        <rFont val="Arial"/>
        <family val="2"/>
      </rPr>
      <t>2021, 24,4 % ont pours</t>
    </r>
    <r>
      <rPr>
        <sz val="9"/>
        <color rgb="FF000000"/>
        <rFont val="Arial"/>
        <family val="2"/>
      </rPr>
      <t>uivi leurs études en second cycle professionnel en 2022.</t>
    </r>
  </si>
  <si>
    <r>
      <t xml:space="preserve">3 - </t>
    </r>
    <r>
      <rPr>
        <b/>
        <sz val="10"/>
        <color theme="1"/>
        <rFont val="Calibri"/>
        <family val="2"/>
      </rPr>
      <t>É</t>
    </r>
    <r>
      <rPr>
        <b/>
        <sz val="10"/>
        <color theme="1"/>
        <rFont val="Arial"/>
        <family val="2"/>
      </rPr>
      <t xml:space="preserve">volution des taux de passage et de redoublement à l’issue de la classe de troisième </t>
    </r>
    <r>
      <rPr>
        <sz val="10"/>
        <color theme="1"/>
        <rFont val="Arial"/>
        <family val="2"/>
      </rPr>
      <t>(en %)</t>
    </r>
  </si>
  <si>
    <t xml:space="preserve">                           vers seconde professionnelle</t>
  </si>
  <si>
    <r>
      <t xml:space="preserve">4 - </t>
    </r>
    <r>
      <rPr>
        <b/>
        <sz val="10"/>
        <color theme="1"/>
        <rFont val="Calibri"/>
        <family val="2"/>
      </rPr>
      <t>É</t>
    </r>
    <r>
      <rPr>
        <b/>
        <sz val="10"/>
        <color theme="1"/>
        <rFont val="Arial"/>
        <family val="2"/>
      </rPr>
      <t xml:space="preserve">volution des taux de passage et de redoublement à l’issue de la classe de seconde GT </t>
    </r>
    <r>
      <rPr>
        <sz val="10"/>
        <color theme="1"/>
        <rFont val="Arial"/>
        <family val="2"/>
      </rPr>
      <t>(en %)</t>
    </r>
  </si>
  <si>
    <r>
      <rPr>
        <b/>
        <sz val="9"/>
        <color rgb="FF000000"/>
        <rFont val="Arial"/>
        <family val="2"/>
      </rPr>
      <t>Champ :</t>
    </r>
    <r>
      <rPr>
        <sz val="9"/>
        <color rgb="FF000000"/>
        <rFont val="Arial"/>
        <family val="2"/>
      </rPr>
      <t xml:space="preserve"> France métropolitaine + DROM (Mayotte à partir de 2011), établissements publics et privés sous contrat, y compris ULIS à partir de 2015.</t>
    </r>
  </si>
  <si>
    <r>
      <t xml:space="preserve">6 - Taux de sortie de la voie professionnelle selon le niveau </t>
    </r>
    <r>
      <rPr>
        <sz val="10"/>
        <color theme="1"/>
        <rFont val="Arial"/>
        <family val="2"/>
      </rPr>
      <t>(en %)</t>
    </r>
  </si>
  <si>
    <t>Sortants des établissements du MENJ en…</t>
  </si>
  <si>
    <t>… fin de seconde professionnelle</t>
  </si>
  <si>
    <t>… fin de première professionnelle</t>
  </si>
  <si>
    <r>
      <rPr>
        <b/>
        <sz val="9"/>
        <color theme="1"/>
        <rFont val="Arial"/>
        <family val="2"/>
      </rPr>
      <t>Champ :</t>
    </r>
    <r>
      <rPr>
        <sz val="9"/>
        <color theme="1"/>
        <rFont val="Arial"/>
        <family val="2"/>
      </rPr>
      <t xml:space="preserve"> France métropolitaine + DROM, enseignement public et privé sous contrat. Y compris EREA. Hors ULIS.</t>
    </r>
  </si>
  <si>
    <t>8 - Effectifs d’élèves en CAP en deux ans</t>
  </si>
  <si>
    <r>
      <rPr>
        <b/>
        <sz val="9"/>
        <color rgb="FF000000"/>
        <rFont val="Arial"/>
        <family val="2"/>
      </rPr>
      <t xml:space="preserve">Champ : </t>
    </r>
    <r>
      <rPr>
        <sz val="9"/>
        <color rgb="FF000000"/>
        <rFont val="Arial"/>
        <family val="2"/>
      </rPr>
      <t>France métropolitaine + DROM, établissements publics et privés sous contrat.</t>
    </r>
  </si>
  <si>
    <t>Corse</t>
  </si>
  <si>
    <t>Nice</t>
  </si>
  <si>
    <t>Montpellier</t>
  </si>
  <si>
    <t>Toulouse</t>
  </si>
  <si>
    <t>Versailles</t>
  </si>
  <si>
    <t>Créteil</t>
  </si>
  <si>
    <t>Aix-Marseille</t>
  </si>
  <si>
    <t>Lyon</t>
  </si>
  <si>
    <t>Bordeaux</t>
  </si>
  <si>
    <t>Limoges</t>
  </si>
  <si>
    <t>Grenoble</t>
  </si>
  <si>
    <t>Strasbourg</t>
  </si>
  <si>
    <t>Poitiers</t>
  </si>
  <si>
    <t>Amiens</t>
  </si>
  <si>
    <t>Nantes</t>
  </si>
  <si>
    <t>Rennes</t>
  </si>
  <si>
    <t>Nancy-Metz</t>
  </si>
  <si>
    <t>Orléans-Tours</t>
  </si>
  <si>
    <t>Lille</t>
  </si>
  <si>
    <t>Reims</t>
  </si>
  <si>
    <t>Besançon</t>
  </si>
  <si>
    <t>Dijon</t>
  </si>
  <si>
    <t>Clermont-Ferrand</t>
  </si>
  <si>
    <t>Normandie</t>
  </si>
  <si>
    <t>1 - Effectifs d’élèves dans les établissements du second degré des secteurs public et privé sous contrat à la rentrée 2022</t>
  </si>
  <si>
    <r>
      <t>Ensemble sixième-troisième</t>
    </r>
    <r>
      <rPr>
        <b/>
        <vertAlign val="superscript"/>
        <sz val="8"/>
        <color theme="1"/>
        <rFont val="Arial"/>
        <family val="2"/>
      </rPr>
      <t>1</t>
    </r>
  </si>
  <si>
    <r>
      <rPr>
        <b/>
        <sz val="9"/>
        <color rgb="FF000000"/>
        <rFont val="Arial"/>
        <family val="2"/>
      </rPr>
      <t>Lecture :</t>
    </r>
    <r>
      <rPr>
        <sz val="9"/>
        <color rgb="FF000000"/>
        <rFont val="Arial"/>
        <family val="2"/>
      </rPr>
      <t xml:space="preserve"> parmi les élèves scolarisés en sixième à la rentrée 2021</t>
    </r>
    <r>
      <rPr>
        <sz val="9"/>
        <rFont val="Arial"/>
        <family val="2"/>
      </rPr>
      <t xml:space="preserve">, 0,8 % </t>
    </r>
    <r>
      <rPr>
        <sz val="9"/>
        <color rgb="FF000000"/>
        <rFont val="Arial"/>
        <family val="2"/>
      </rPr>
      <t>redoublent en 2022.</t>
    </r>
  </si>
  <si>
    <r>
      <rPr>
        <b/>
        <sz val="9"/>
        <color theme="1"/>
        <rFont val="Arial"/>
        <family val="2"/>
      </rPr>
      <t>2.</t>
    </r>
    <r>
      <rPr>
        <sz val="9"/>
        <color theme="1"/>
        <rFont val="Arial"/>
        <family val="2"/>
      </rPr>
      <t xml:space="preserve"> Dont formations diverses de niveaux 3 et 4, CAP en un an et brevet professionnel.</t>
    </r>
  </si>
  <si>
    <t>Troisième vers seconde GT</t>
  </si>
  <si>
    <r>
      <t xml:space="preserve">               dont : vers 1</t>
    </r>
    <r>
      <rPr>
        <i/>
        <vertAlign val="superscript"/>
        <sz val="9"/>
        <color rgb="FF000000"/>
        <rFont val="Arial"/>
        <family val="2"/>
      </rPr>
      <t>re</t>
    </r>
    <r>
      <rPr>
        <i/>
        <sz val="9"/>
        <color rgb="FF000000"/>
        <rFont val="Arial"/>
        <family val="2"/>
      </rPr>
      <t> année de CAP en 2 ans</t>
    </r>
  </si>
  <si>
    <r>
      <rPr>
        <b/>
        <sz val="9"/>
        <color theme="1"/>
        <rFont val="Arial"/>
        <family val="2"/>
      </rPr>
      <t>Source :</t>
    </r>
    <r>
      <rPr>
        <sz val="9"/>
        <color theme="1"/>
        <rFont val="Arial"/>
        <family val="2"/>
      </rPr>
      <t xml:space="preserve"> DEPP.</t>
    </r>
  </si>
  <si>
    <r>
      <rPr>
        <b/>
        <sz val="9"/>
        <color rgb="FF000000"/>
        <rFont val="Arial"/>
        <family val="2"/>
      </rPr>
      <t xml:space="preserve">Lecture : </t>
    </r>
    <r>
      <rPr>
        <sz val="9"/>
        <color rgb="FF000000"/>
        <rFont val="Arial"/>
        <family val="2"/>
      </rPr>
      <t>parmi les élèves scolarisés en seconde GT à la rentrée 2021, 66,2 % ont poursuivi leurs études en première générale en 2021.</t>
    </r>
  </si>
  <si>
    <r>
      <rPr>
        <b/>
        <sz val="9"/>
        <rFont val="Arial"/>
        <family val="2"/>
      </rPr>
      <t>Lecture :</t>
    </r>
    <r>
      <rPr>
        <sz val="9"/>
        <rFont val="Arial"/>
        <family val="2"/>
      </rPr>
      <t xml:space="preserve"> parmi les élèves scolarisés en seconde professionnelle à la rentrée 2020, 9,5 % sont sortis d'un établissement du MENJ en 2021.</t>
    </r>
  </si>
  <si>
    <r>
      <rPr>
        <b/>
        <sz val="9"/>
        <color theme="1"/>
        <rFont val="Arial"/>
        <family val="2"/>
      </rPr>
      <t xml:space="preserve">Source : </t>
    </r>
    <r>
      <rPr>
        <sz val="9"/>
        <color theme="1"/>
        <rFont val="Arial"/>
        <family val="2"/>
      </rPr>
      <t>DEPP.</t>
    </r>
  </si>
  <si>
    <r>
      <rPr>
        <i/>
        <sz val="9"/>
        <rFont val="Arial"/>
        <family val="2"/>
      </rPr>
      <t>Réf : Note d'Information</t>
    </r>
    <r>
      <rPr>
        <sz val="9"/>
        <rFont val="Arial"/>
        <family val="2"/>
      </rPr>
      <t xml:space="preserve"> n° 22.39. </t>
    </r>
    <r>
      <rPr>
        <b/>
        <sz val="9"/>
        <rFont val="Arial"/>
        <family val="2"/>
      </rPr>
      <t>DEPP</t>
    </r>
  </si>
  <si>
    <t>données actualisées le 12-12-2022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</si>
</sst>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_-* #,##0\ _€_-;\-* #,##0\ _€_-;_-* &quot;-&quot;??\ _€_-;_-@_-"/>
    <numFmt numFmtId="167" formatCode="#,##0.0_ ;\-#,##0.0\ "/>
    <numFmt numFmtId="168" formatCode="&quot; &quot;#,##0"/>
    <numFmt numFmtId="169" formatCode="0.000"/>
    <numFmt numFmtId="170" formatCode="\ #,##0"/>
  </numFmts>
  <fonts count="47" x14ac:knownFonts="1">
    <font>
      <sz val="11"/>
      <color theme="1"/>
      <name val="Calibri"/>
      <family val="2"/>
      <scheme val="minor"/>
    </font>
    <font>
      <sz val="11"/>
      <color theme="1"/>
      <name val="Calibri"/>
      <family val="2"/>
      <scheme val="minor"/>
    </font>
    <font>
      <sz val="12"/>
      <color theme="1"/>
      <name val="Arial"/>
      <family val="2"/>
    </font>
    <font>
      <b/>
      <sz val="8"/>
      <color theme="1"/>
      <name val="Arial"/>
      <family val="2"/>
    </font>
    <font>
      <sz val="8"/>
      <color theme="1"/>
      <name val="Arial"/>
      <family val="2"/>
    </font>
    <font>
      <sz val="10"/>
      <name val="MS Sans Serif"/>
      <family val="2"/>
    </font>
    <font>
      <b/>
      <sz val="8"/>
      <name val="Arial"/>
      <family val="2"/>
    </font>
    <font>
      <sz val="10"/>
      <name val="Arial"/>
      <family val="2"/>
    </font>
    <font>
      <b/>
      <sz val="11"/>
      <color theme="1"/>
      <name val="Calibri"/>
      <family val="2"/>
      <scheme val="minor"/>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color rgb="FF000000"/>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i/>
      <sz val="9"/>
      <color rgb="FF000000"/>
      <name val="Arial"/>
      <family val="2"/>
    </font>
    <font>
      <i/>
      <sz val="9"/>
      <name val="Arial"/>
      <family val="2"/>
    </font>
    <font>
      <sz val="8"/>
      <name val="Calibri"/>
      <family val="2"/>
      <scheme val="minor"/>
    </font>
    <font>
      <sz val="8"/>
      <color theme="1"/>
      <name val="Calibri"/>
      <family val="2"/>
      <scheme val="minor"/>
    </font>
    <font>
      <b/>
      <sz val="10"/>
      <color rgb="FF000000"/>
      <name val="Arial"/>
      <family val="2"/>
    </font>
    <font>
      <b/>
      <i/>
      <sz val="9"/>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sz val="8"/>
      <color rgb="FFFF0000"/>
      <name val="Arial"/>
      <family val="2"/>
    </font>
    <font>
      <b/>
      <sz val="8"/>
      <name val="Calibri"/>
      <family val="2"/>
      <scheme val="minor"/>
    </font>
    <font>
      <b/>
      <sz val="8"/>
      <color theme="1"/>
      <name val="Calibri"/>
      <family val="2"/>
      <scheme val="minor"/>
    </font>
    <font>
      <b/>
      <sz val="8"/>
      <color rgb="FFFFFFFF"/>
      <name val="Arial"/>
      <family val="2"/>
    </font>
    <font>
      <b/>
      <sz val="9"/>
      <color theme="1"/>
      <name val="Arial"/>
      <family val="2"/>
    </font>
    <font>
      <sz val="9"/>
      <color rgb="FF333333"/>
      <name val="Arial"/>
      <family val="2"/>
    </font>
    <font>
      <b/>
      <vertAlign val="superscript"/>
      <sz val="8"/>
      <color theme="1"/>
      <name val="Arial"/>
      <family val="2"/>
    </font>
    <font>
      <vertAlign val="superscript"/>
      <sz val="8"/>
      <color theme="1"/>
      <name val="Arial"/>
      <family val="2"/>
    </font>
    <font>
      <i/>
      <vertAlign val="superscript"/>
      <sz val="9"/>
      <color rgb="FF000000"/>
      <name val="Arial"/>
      <family val="2"/>
    </font>
    <font>
      <b/>
      <sz val="10"/>
      <color theme="1"/>
      <name val="Calibri"/>
      <family val="2"/>
    </font>
    <font>
      <sz val="9"/>
      <color theme="1"/>
      <name val="Wingdings"/>
      <charset val="2"/>
    </font>
    <font>
      <sz val="8"/>
      <color rgb="FFFF0000"/>
      <name val="Wingdings"/>
      <charset val="2"/>
    </font>
    <font>
      <b/>
      <sz val="11"/>
      <color rgb="FFFF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bgColor indexed="64"/>
      </patternFill>
    </fill>
    <fill>
      <patternFill patternType="solid">
        <fgColor rgb="FFFFFFFF"/>
        <bgColor rgb="FFFFFFFF"/>
      </patternFill>
    </fill>
    <fill>
      <patternFill patternType="solid">
        <fgColor rgb="FFFFFFCC"/>
        <bgColor rgb="FF000000"/>
      </patternFill>
    </fill>
    <fill>
      <patternFill patternType="solid">
        <fgColor theme="0"/>
        <bgColor rgb="FF000000"/>
      </patternFill>
    </fill>
  </fills>
  <borders count="74">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top style="thin">
        <color indexed="64"/>
      </top>
      <bottom style="dotted">
        <color indexed="64"/>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auto="1"/>
      </top>
      <bottom style="thin">
        <color auto="1"/>
      </bottom>
      <diagonal/>
    </border>
    <border>
      <left/>
      <right/>
      <top style="medium">
        <color auto="1"/>
      </top>
      <bottom style="thin">
        <color auto="1"/>
      </bottom>
      <diagonal/>
    </border>
    <border>
      <left style="thin">
        <color auto="1"/>
      </left>
      <right style="medium">
        <color indexed="64"/>
      </right>
      <top style="thin">
        <color auto="1"/>
      </top>
      <bottom style="thin">
        <color indexed="64"/>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rgb="FFDDDDDD"/>
      </left>
      <right style="thin">
        <color rgb="FFDDDDDD"/>
      </right>
      <top style="thin">
        <color rgb="FFDDDDDD"/>
      </top>
      <bottom style="thin">
        <color rgb="FFDDDDDD"/>
      </bottom>
      <diagonal/>
    </border>
  </borders>
  <cellStyleXfs count="10">
    <xf numFmtId="0" fontId="0" fillId="0" borderId="0"/>
    <xf numFmtId="0" fontId="5" fillId="0" borderId="0"/>
    <xf numFmtId="0" fontId="7" fillId="0" borderId="0"/>
    <xf numFmtId="0" fontId="7" fillId="0" borderId="0"/>
    <xf numFmtId="0" fontId="17" fillId="0" borderId="0"/>
    <xf numFmtId="9" fontId="19" fillId="0" borderId="0" applyFont="0" applyFill="0" applyBorder="0" applyAlignment="0" applyProtection="0"/>
    <xf numFmtId="0" fontId="1" fillId="0" borderId="0"/>
    <xf numFmtId="164" fontId="1" fillId="0" borderId="0" applyFont="0" applyFill="0" applyBorder="0" applyAlignment="0" applyProtection="0"/>
    <xf numFmtId="0" fontId="7" fillId="0" borderId="0"/>
    <xf numFmtId="0" fontId="7" fillId="0" borderId="0"/>
  </cellStyleXfs>
  <cellXfs count="390">
    <xf numFmtId="0" fontId="0" fillId="0" borderId="0" xfId="0"/>
    <xf numFmtId="0" fontId="2" fillId="0" borderId="0" xfId="0" applyFont="1"/>
    <xf numFmtId="0" fontId="0" fillId="0" borderId="0" xfId="0" applyFill="1" applyBorder="1"/>
    <xf numFmtId="0" fontId="8" fillId="0" borderId="0" xfId="0" applyFont="1"/>
    <xf numFmtId="0" fontId="16" fillId="0" borderId="0" xfId="0" applyFont="1" applyAlignment="1">
      <alignment vertical="center"/>
    </xf>
    <xf numFmtId="0" fontId="10" fillId="0" borderId="0" xfId="0" applyFont="1" applyAlignment="1">
      <alignment vertical="center"/>
    </xf>
    <xf numFmtId="0" fontId="22" fillId="0" borderId="0" xfId="0" applyFont="1"/>
    <xf numFmtId="0" fontId="0" fillId="0" borderId="0" xfId="0" applyFill="1"/>
    <xf numFmtId="3" fontId="6" fillId="4" borderId="11" xfId="0" applyNumberFormat="1" applyFont="1" applyFill="1" applyBorder="1" applyAlignment="1">
      <alignment horizontal="right" vertical="center" wrapText="1"/>
    </xf>
    <xf numFmtId="0" fontId="25" fillId="0" borderId="0" xfId="0" applyFont="1" applyFill="1"/>
    <xf numFmtId="0" fontId="13" fillId="0" borderId="0" xfId="0" applyFont="1" applyFill="1" applyBorder="1" applyAlignment="1">
      <alignment wrapText="1"/>
    </xf>
    <xf numFmtId="0" fontId="25" fillId="0" borderId="0" xfId="0" applyFont="1" applyFill="1" applyAlignment="1">
      <alignment wrapText="1"/>
    </xf>
    <xf numFmtId="0" fontId="26" fillId="0" borderId="0" xfId="0" applyFont="1"/>
    <xf numFmtId="0" fontId="15"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19" xfId="0" applyFont="1" applyBorder="1" applyAlignment="1">
      <alignment vertical="center"/>
    </xf>
    <xf numFmtId="165" fontId="14" fillId="2" borderId="20" xfId="0" applyNumberFormat="1" applyFont="1" applyFill="1" applyBorder="1" applyAlignment="1">
      <alignment horizontal="right" vertical="center" wrapText="1"/>
    </xf>
    <xf numFmtId="0" fontId="14" fillId="0" borderId="21" xfId="0" applyFont="1" applyBorder="1" applyAlignment="1">
      <alignment vertical="center"/>
    </xf>
    <xf numFmtId="165" fontId="14" fillId="2" borderId="22" xfId="0" applyNumberFormat="1" applyFont="1" applyFill="1" applyBorder="1" applyAlignment="1">
      <alignment horizontal="right" vertical="center" wrapText="1"/>
    </xf>
    <xf numFmtId="0" fontId="14" fillId="2" borderId="21" xfId="0" applyFont="1" applyFill="1" applyBorder="1" applyAlignment="1">
      <alignment vertical="center" wrapText="1"/>
    </xf>
    <xf numFmtId="165" fontId="14" fillId="0" borderId="22" xfId="0" applyNumberFormat="1" applyFont="1" applyBorder="1" applyAlignment="1">
      <alignment horizontal="right" vertical="center"/>
    </xf>
    <xf numFmtId="0" fontId="14" fillId="0" borderId="24" xfId="0" applyFont="1" applyBorder="1" applyAlignment="1">
      <alignment vertical="center"/>
    </xf>
    <xf numFmtId="165" fontId="14" fillId="2" borderId="25" xfId="0" applyNumberFormat="1" applyFont="1" applyFill="1" applyBorder="1" applyAlignment="1">
      <alignment horizontal="right" vertical="center" wrapText="1"/>
    </xf>
    <xf numFmtId="0" fontId="15" fillId="2" borderId="7" xfId="0" applyFont="1" applyFill="1" applyBorder="1" applyAlignment="1">
      <alignment vertical="center" wrapText="1"/>
    </xf>
    <xf numFmtId="165" fontId="15" fillId="0" borderId="8" xfId="0" applyNumberFormat="1" applyFont="1" applyBorder="1" applyAlignment="1">
      <alignment horizontal="right" vertical="center"/>
    </xf>
    <xf numFmtId="0" fontId="15"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165" fontId="14" fillId="2" borderId="28" xfId="0" applyNumberFormat="1" applyFont="1" applyFill="1" applyBorder="1" applyAlignment="1">
      <alignment horizontal="right" vertical="center" wrapText="1"/>
    </xf>
    <xf numFmtId="165" fontId="14" fillId="2" borderId="29" xfId="0" applyNumberFormat="1" applyFont="1" applyFill="1" applyBorder="1" applyAlignment="1">
      <alignment horizontal="right" vertical="center" wrapText="1"/>
    </xf>
    <xf numFmtId="165" fontId="14" fillId="0" borderId="29" xfId="0" applyNumberFormat="1" applyFont="1" applyFill="1" applyBorder="1" applyAlignment="1">
      <alignment horizontal="right" vertical="center" wrapText="1"/>
    </xf>
    <xf numFmtId="165" fontId="14" fillId="0" borderId="29" xfId="0" applyNumberFormat="1" applyFont="1" applyBorder="1" applyAlignment="1">
      <alignment horizontal="right" vertical="center"/>
    </xf>
    <xf numFmtId="165" fontId="14" fillId="2" borderId="30" xfId="0" applyNumberFormat="1" applyFont="1" applyFill="1" applyBorder="1" applyAlignment="1">
      <alignment horizontal="right" vertical="center" wrapText="1"/>
    </xf>
    <xf numFmtId="165" fontId="15" fillId="0" borderId="31" xfId="0" applyNumberFormat="1" applyFont="1" applyBorder="1" applyAlignment="1">
      <alignment horizontal="right" vertical="center"/>
    </xf>
    <xf numFmtId="0" fontId="2" fillId="0" borderId="0" xfId="0" applyFont="1" applyFill="1"/>
    <xf numFmtId="3" fontId="0" fillId="0" borderId="0" xfId="0" applyNumberFormat="1" applyFill="1" applyBorder="1"/>
    <xf numFmtId="3" fontId="0" fillId="0" borderId="0" xfId="0" applyNumberFormat="1" applyFill="1"/>
    <xf numFmtId="0" fontId="3" fillId="6" borderId="10" xfId="0" applyFont="1" applyFill="1" applyBorder="1" applyAlignment="1">
      <alignment horizontal="center" vertical="center" wrapText="1"/>
    </xf>
    <xf numFmtId="3" fontId="6" fillId="3" borderId="4" xfId="0" applyNumberFormat="1" applyFont="1" applyFill="1" applyBorder="1" applyAlignment="1">
      <alignment horizontal="right" vertical="center" wrapText="1"/>
    </xf>
    <xf numFmtId="0" fontId="0" fillId="0" borderId="0" xfId="0" applyAlignment="1">
      <alignment wrapText="1"/>
    </xf>
    <xf numFmtId="0" fontId="14" fillId="0" borderId="0" xfId="0" applyFont="1" applyFill="1" applyBorder="1"/>
    <xf numFmtId="0" fontId="26" fillId="0" borderId="0" xfId="0" applyFont="1" applyFill="1"/>
    <xf numFmtId="0" fontId="29" fillId="0" borderId="0" xfId="0" applyFont="1"/>
    <xf numFmtId="0" fontId="10" fillId="0" borderId="0" xfId="0" applyFont="1" applyAlignment="1">
      <alignment horizontal="justify" vertical="center"/>
    </xf>
    <xf numFmtId="0" fontId="30" fillId="0" borderId="0" xfId="0" applyFont="1"/>
    <xf numFmtId="0" fontId="22" fillId="0" borderId="0" xfId="0" applyFont="1" applyFill="1"/>
    <xf numFmtId="0" fontId="30" fillId="0" borderId="0" xfId="0" applyFont="1" applyFill="1"/>
    <xf numFmtId="0" fontId="12" fillId="0" borderId="0" xfId="0" applyFont="1" applyAlignment="1">
      <alignment horizontal="justify" vertical="center"/>
    </xf>
    <xf numFmtId="0" fontId="9" fillId="0" borderId="0" xfId="0" applyFont="1" applyAlignment="1">
      <alignment vertical="center"/>
    </xf>
    <xf numFmtId="165" fontId="21" fillId="0" borderId="0" xfId="7" applyNumberFormat="1" applyFont="1" applyFill="1" applyBorder="1" applyAlignment="1">
      <alignment horizontal="right"/>
    </xf>
    <xf numFmtId="3" fontId="4" fillId="6" borderId="0" xfId="0" applyNumberFormat="1" applyFont="1" applyFill="1" applyBorder="1" applyAlignment="1">
      <alignment horizontal="right" vertical="center" wrapText="1"/>
    </xf>
    <xf numFmtId="3" fontId="3" fillId="6" borderId="0" xfId="0" applyNumberFormat="1" applyFont="1" applyFill="1" applyBorder="1" applyAlignment="1">
      <alignment horizontal="right" vertical="center" wrapText="1"/>
    </xf>
    <xf numFmtId="3" fontId="13" fillId="6" borderId="0" xfId="1" applyNumberFormat="1" applyFont="1" applyFill="1" applyBorder="1"/>
    <xf numFmtId="0" fontId="3" fillId="0" borderId="36" xfId="0" applyFont="1" applyFill="1" applyBorder="1" applyAlignment="1">
      <alignment horizontal="center" vertical="center" wrapText="1"/>
    </xf>
    <xf numFmtId="3" fontId="14" fillId="0" borderId="38" xfId="0" applyNumberFormat="1" applyFont="1" applyFill="1" applyBorder="1" applyAlignment="1">
      <alignment horizontal="right" vertical="center" wrapText="1"/>
    </xf>
    <xf numFmtId="3" fontId="15" fillId="0" borderId="38" xfId="0" applyNumberFormat="1" applyFont="1" applyFill="1" applyBorder="1" applyAlignment="1">
      <alignment horizontal="right" vertical="center" wrapText="1"/>
    </xf>
    <xf numFmtId="3" fontId="3" fillId="3" borderId="39" xfId="0" applyNumberFormat="1" applyFont="1" applyFill="1" applyBorder="1" applyAlignment="1">
      <alignment vertical="center"/>
    </xf>
    <xf numFmtId="3" fontId="3" fillId="4" borderId="41" xfId="0" applyNumberFormat="1" applyFont="1" applyFill="1" applyBorder="1" applyAlignment="1">
      <alignment vertical="center"/>
    </xf>
    <xf numFmtId="3" fontId="4" fillId="0" borderId="37" xfId="0" applyNumberFormat="1" applyFont="1" applyFill="1" applyBorder="1" applyAlignment="1">
      <alignment vertical="center"/>
    </xf>
    <xf numFmtId="3" fontId="3" fillId="0" borderId="37" xfId="0" applyNumberFormat="1" applyFont="1" applyFill="1" applyBorder="1" applyAlignment="1">
      <alignment vertical="center"/>
    </xf>
    <xf numFmtId="3" fontId="6" fillId="7" borderId="40" xfId="0" applyNumberFormat="1" applyFont="1" applyFill="1" applyBorder="1" applyAlignment="1">
      <alignment horizontal="right" vertical="center" wrapText="1"/>
    </xf>
    <xf numFmtId="3" fontId="13" fillId="0" borderId="37" xfId="0" applyNumberFormat="1" applyFont="1" applyFill="1" applyBorder="1" applyAlignment="1">
      <alignment vertical="center"/>
    </xf>
    <xf numFmtId="3" fontId="13" fillId="6" borderId="0" xfId="0" applyNumberFormat="1" applyFont="1" applyFill="1" applyBorder="1" applyAlignment="1">
      <alignment horizontal="right" vertical="center" wrapText="1"/>
    </xf>
    <xf numFmtId="3" fontId="13" fillId="0" borderId="38" xfId="0" applyNumberFormat="1" applyFont="1" applyFill="1" applyBorder="1" applyAlignment="1">
      <alignment horizontal="right" vertical="center" wrapText="1"/>
    </xf>
    <xf numFmtId="0" fontId="3" fillId="0" borderId="45" xfId="0" applyFont="1" applyBorder="1" applyAlignment="1">
      <alignment horizontal="center" vertical="center" wrapText="1"/>
    </xf>
    <xf numFmtId="0" fontId="4" fillId="0" borderId="46" xfId="0" applyFont="1" applyBorder="1" applyAlignment="1">
      <alignment vertical="center" wrapText="1"/>
    </xf>
    <xf numFmtId="0" fontId="3" fillId="0" borderId="46" xfId="0" applyFont="1" applyFill="1" applyBorder="1" applyAlignment="1">
      <alignment vertical="center" wrapText="1"/>
    </xf>
    <xf numFmtId="0" fontId="13" fillId="0" borderId="46" xfId="0" applyFont="1" applyBorder="1" applyAlignment="1">
      <alignment vertical="center" wrapText="1"/>
    </xf>
    <xf numFmtId="0" fontId="6" fillId="3" borderId="44" xfId="0" applyFont="1" applyFill="1" applyBorder="1" applyAlignment="1">
      <alignment vertical="center" wrapText="1"/>
    </xf>
    <xf numFmtId="0" fontId="3" fillId="2" borderId="46" xfId="0" applyFont="1" applyFill="1" applyBorder="1" applyAlignment="1">
      <alignment vertical="center" wrapText="1"/>
    </xf>
    <xf numFmtId="0" fontId="6" fillId="4" borderId="47" xfId="0" applyFont="1" applyFill="1" applyBorder="1" applyAlignment="1">
      <alignment vertical="center" wrapText="1"/>
    </xf>
    <xf numFmtId="0" fontId="31" fillId="0" borderId="0" xfId="0" applyFont="1"/>
    <xf numFmtId="0" fontId="31" fillId="0" borderId="0" xfId="0" applyFont="1" applyFill="1"/>
    <xf numFmtId="0" fontId="32" fillId="0" borderId="0" xfId="0" applyFont="1"/>
    <xf numFmtId="0" fontId="32" fillId="0" borderId="0" xfId="0" applyFont="1" applyFill="1"/>
    <xf numFmtId="0" fontId="30" fillId="0" borderId="6" xfId="0" applyFont="1" applyBorder="1" applyAlignment="1">
      <alignment horizontal="center"/>
    </xf>
    <xf numFmtId="0" fontId="33" fillId="0" borderId="0" xfId="0" applyFont="1"/>
    <xf numFmtId="0" fontId="11" fillId="0" borderId="6" xfId="0" applyFont="1" applyBorder="1" applyAlignment="1">
      <alignment horizontal="center" wrapText="1"/>
    </xf>
    <xf numFmtId="0" fontId="0" fillId="0" borderId="0" xfId="0" applyAlignment="1">
      <alignment vertical="center"/>
    </xf>
    <xf numFmtId="0" fontId="6"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165" fontId="13" fillId="0" borderId="20" xfId="0" applyNumberFormat="1" applyFont="1" applyFill="1" applyBorder="1" applyAlignment="1">
      <alignment horizontal="right" vertical="center" wrapText="1"/>
    </xf>
    <xf numFmtId="165" fontId="13" fillId="0" borderId="22" xfId="0" applyNumberFormat="1" applyFont="1" applyFill="1" applyBorder="1" applyAlignment="1">
      <alignment horizontal="right" vertical="center" wrapText="1"/>
    </xf>
    <xf numFmtId="165" fontId="13" fillId="0" borderId="22" xfId="0" applyNumberFormat="1" applyFont="1" applyFill="1" applyBorder="1" applyAlignment="1">
      <alignment horizontal="right" vertical="center"/>
    </xf>
    <xf numFmtId="165" fontId="13" fillId="0" borderId="25" xfId="0" applyNumberFormat="1" applyFont="1" applyFill="1" applyBorder="1" applyAlignment="1">
      <alignment horizontal="right" vertical="center" wrapText="1"/>
    </xf>
    <xf numFmtId="165" fontId="6" fillId="0" borderId="8" xfId="0" applyNumberFormat="1" applyFont="1" applyFill="1" applyBorder="1" applyAlignment="1">
      <alignment horizontal="right" vertical="center"/>
    </xf>
    <xf numFmtId="0" fontId="10" fillId="0" borderId="0" xfId="0" applyFont="1" applyAlignment="1">
      <alignment horizontal="left" vertical="center"/>
    </xf>
    <xf numFmtId="0" fontId="0" fillId="0" borderId="0" xfId="0" applyAlignment="1">
      <alignment horizontal="left"/>
    </xf>
    <xf numFmtId="0" fontId="31" fillId="0" borderId="0" xfId="0" applyFont="1" applyAlignment="1">
      <alignment horizontal="left"/>
    </xf>
    <xf numFmtId="165" fontId="14" fillId="0" borderId="53" xfId="0" applyNumberFormat="1" applyFont="1" applyFill="1" applyBorder="1" applyAlignment="1">
      <alignment horizontal="right" vertical="center" wrapText="1"/>
    </xf>
    <xf numFmtId="165" fontId="14" fillId="0" borderId="54" xfId="0" applyNumberFormat="1" applyFont="1" applyFill="1" applyBorder="1" applyAlignment="1">
      <alignment horizontal="right" vertical="center" wrapText="1"/>
    </xf>
    <xf numFmtId="165" fontId="14" fillId="0" borderId="54" xfId="0" applyNumberFormat="1" applyFont="1" applyFill="1" applyBorder="1" applyAlignment="1">
      <alignment horizontal="right" vertical="center"/>
    </xf>
    <xf numFmtId="165" fontId="14" fillId="0" borderId="55" xfId="0" applyNumberFormat="1" applyFont="1" applyFill="1" applyBorder="1" applyAlignment="1">
      <alignment horizontal="right" vertical="center" wrapText="1"/>
    </xf>
    <xf numFmtId="165" fontId="15" fillId="0" borderId="56" xfId="0" applyNumberFormat="1" applyFont="1" applyFill="1" applyBorder="1" applyAlignment="1">
      <alignment horizontal="right" vertical="center"/>
    </xf>
    <xf numFmtId="165" fontId="14" fillId="0" borderId="57" xfId="0" applyNumberFormat="1" applyFont="1" applyFill="1" applyBorder="1" applyAlignment="1">
      <alignment horizontal="right" vertical="center" wrapText="1"/>
    </xf>
    <xf numFmtId="165" fontId="14" fillId="0" borderId="23" xfId="0" applyNumberFormat="1" applyFont="1" applyFill="1" applyBorder="1" applyAlignment="1">
      <alignment horizontal="right" vertical="center" wrapText="1"/>
    </xf>
    <xf numFmtId="165" fontId="14" fillId="0" borderId="23" xfId="0" applyNumberFormat="1" applyFont="1" applyFill="1" applyBorder="1" applyAlignment="1">
      <alignment horizontal="right" vertical="center"/>
    </xf>
    <xf numFmtId="165" fontId="14" fillId="0" borderId="58" xfId="0" applyNumberFormat="1" applyFont="1" applyFill="1" applyBorder="1" applyAlignment="1">
      <alignment horizontal="right" vertical="center" wrapText="1"/>
    </xf>
    <xf numFmtId="165" fontId="15" fillId="0" borderId="9" xfId="0" applyNumberFormat="1" applyFont="1" applyFill="1" applyBorder="1" applyAlignment="1">
      <alignment horizontal="right" vertical="center"/>
    </xf>
    <xf numFmtId="0" fontId="15" fillId="0" borderId="5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60" xfId="0" applyFont="1" applyFill="1" applyBorder="1" applyAlignment="1">
      <alignment horizontal="center" vertical="center" wrapText="1"/>
    </xf>
    <xf numFmtId="3" fontId="4" fillId="0" borderId="64" xfId="0" applyNumberFormat="1" applyFont="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65" xfId="0" applyNumberFormat="1" applyFont="1" applyFill="1" applyBorder="1" applyAlignment="1">
      <alignment horizontal="right" vertical="center" wrapText="1"/>
    </xf>
    <xf numFmtId="3" fontId="4" fillId="0" borderId="64" xfId="0" applyNumberFormat="1" applyFont="1" applyFill="1" applyBorder="1" applyAlignment="1">
      <alignment horizontal="right" vertical="center" wrapText="1"/>
    </xf>
    <xf numFmtId="3" fontId="3" fillId="0" borderId="64"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3" fillId="0" borderId="65" xfId="0" applyNumberFormat="1" applyFont="1" applyFill="1" applyBorder="1" applyAlignment="1">
      <alignment horizontal="right" vertical="center" wrapText="1"/>
    </xf>
    <xf numFmtId="3" fontId="34" fillId="6" borderId="0" xfId="0" applyNumberFormat="1" applyFont="1" applyFill="1" applyBorder="1" applyAlignment="1">
      <alignment horizontal="right" vertical="center" wrapText="1"/>
    </xf>
    <xf numFmtId="3" fontId="6" fillId="3" borderId="64" xfId="0" applyNumberFormat="1" applyFont="1" applyFill="1" applyBorder="1" applyAlignment="1">
      <alignment horizontal="right" vertical="center" wrapText="1"/>
    </xf>
    <xf numFmtId="3" fontId="6" fillId="3" borderId="0" xfId="0" applyNumberFormat="1" applyFont="1" applyFill="1" applyBorder="1" applyAlignment="1">
      <alignment horizontal="right" vertical="center" wrapText="1"/>
    </xf>
    <xf numFmtId="3" fontId="6" fillId="3" borderId="65" xfId="0" applyNumberFormat="1" applyFont="1" applyFill="1" applyBorder="1" applyAlignment="1">
      <alignment horizontal="right" vertical="center" wrapText="1"/>
    </xf>
    <xf numFmtId="3" fontId="3" fillId="3" borderId="64" xfId="0" applyNumberFormat="1" applyFont="1" applyFill="1" applyBorder="1" applyAlignment="1">
      <alignment horizontal="right" vertical="center" wrapText="1"/>
    </xf>
    <xf numFmtId="3" fontId="3" fillId="3" borderId="0" xfId="0" applyNumberFormat="1" applyFont="1" applyFill="1" applyBorder="1" applyAlignment="1">
      <alignment horizontal="right" vertical="center" wrapText="1"/>
    </xf>
    <xf numFmtId="3" fontId="3" fillId="2" borderId="64" xfId="0" applyNumberFormat="1" applyFont="1" applyFill="1" applyBorder="1" applyAlignment="1">
      <alignment horizontal="right" vertical="center" wrapText="1"/>
    </xf>
    <xf numFmtId="3" fontId="6" fillId="4" borderId="66" xfId="0" applyNumberFormat="1" applyFont="1" applyFill="1" applyBorder="1" applyAlignment="1">
      <alignment horizontal="right" vertical="center" wrapText="1"/>
    </xf>
    <xf numFmtId="3" fontId="6" fillId="4" borderId="67" xfId="0" applyNumberFormat="1" applyFont="1" applyFill="1" applyBorder="1" applyAlignment="1">
      <alignment horizontal="right" vertical="center" wrapText="1"/>
    </xf>
    <xf numFmtId="3" fontId="3" fillId="4" borderId="66" xfId="0" applyNumberFormat="1" applyFont="1" applyFill="1" applyBorder="1" applyAlignment="1">
      <alignment horizontal="right" vertical="center" wrapText="1"/>
    </xf>
    <xf numFmtId="3" fontId="3" fillId="4" borderId="11" xfId="0" applyNumberFormat="1" applyFont="1" applyFill="1" applyBorder="1" applyAlignment="1">
      <alignment horizontal="righ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6" fillId="9"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166" fontId="14" fillId="0" borderId="15" xfId="7" applyNumberFormat="1" applyFont="1" applyFill="1" applyBorder="1" applyAlignment="1">
      <alignment horizontal="center"/>
    </xf>
    <xf numFmtId="167" fontId="14" fillId="0" borderId="15" xfId="7" applyNumberFormat="1" applyFont="1" applyFill="1" applyBorder="1" applyAlignment="1">
      <alignment horizontal="center"/>
    </xf>
    <xf numFmtId="0" fontId="6" fillId="4" borderId="6" xfId="0" applyFont="1" applyFill="1" applyBorder="1" applyAlignment="1">
      <alignment horizontal="left" vertical="top" wrapText="1"/>
    </xf>
    <xf numFmtId="166" fontId="6" fillId="4" borderId="6" xfId="7" applyNumberFormat="1" applyFont="1" applyFill="1" applyBorder="1" applyAlignment="1">
      <alignment horizontal="center"/>
    </xf>
    <xf numFmtId="166" fontId="15" fillId="8" borderId="6" xfId="7" applyNumberFormat="1" applyFont="1" applyFill="1" applyBorder="1" applyAlignment="1">
      <alignment horizontal="center"/>
    </xf>
    <xf numFmtId="167" fontId="15" fillId="8" borderId="6" xfId="7" applyNumberFormat="1" applyFont="1" applyFill="1" applyBorder="1" applyAlignment="1">
      <alignment horizontal="center"/>
    </xf>
    <xf numFmtId="166" fontId="15" fillId="4" borderId="6" xfId="7" applyNumberFormat="1" applyFont="1" applyFill="1" applyBorder="1" applyAlignment="1">
      <alignment horizontal="center"/>
    </xf>
    <xf numFmtId="0" fontId="14" fillId="0" borderId="14"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0" xfId="0" applyAlignment="1">
      <alignment horizontal="center"/>
    </xf>
    <xf numFmtId="0" fontId="37" fillId="0" borderId="0" xfId="0" applyFont="1" applyFill="1" applyBorder="1" applyAlignment="1">
      <alignment vertical="center" wrapText="1"/>
    </xf>
    <xf numFmtId="0" fontId="4" fillId="0" borderId="0" xfId="0" applyFont="1"/>
    <xf numFmtId="0" fontId="30" fillId="0" borderId="0" xfId="0" applyFont="1" applyBorder="1" applyAlignment="1">
      <alignment vertical="center" wrapText="1"/>
    </xf>
    <xf numFmtId="3" fontId="30" fillId="0" borderId="0" xfId="0" applyNumberFormat="1" applyFont="1"/>
    <xf numFmtId="3" fontId="38" fillId="0" borderId="0" xfId="0" applyNumberFormat="1" applyFont="1"/>
    <xf numFmtId="0" fontId="30" fillId="0" borderId="4" xfId="0" applyFont="1" applyBorder="1" applyAlignment="1">
      <alignment horizontal="center" vertical="center" wrapText="1"/>
    </xf>
    <xf numFmtId="0" fontId="30" fillId="0" borderId="4" xfId="0" applyFont="1" applyBorder="1" applyAlignment="1">
      <alignment horizontal="center"/>
    </xf>
    <xf numFmtId="0" fontId="38" fillId="0" borderId="4" xfId="0" applyFont="1" applyBorder="1" applyAlignment="1">
      <alignment horizontal="center"/>
    </xf>
    <xf numFmtId="0" fontId="30" fillId="0" borderId="11" xfId="0" applyFont="1" applyBorder="1" applyAlignment="1">
      <alignment vertical="center" wrapText="1"/>
    </xf>
    <xf numFmtId="0" fontId="30" fillId="0" borderId="32" xfId="0" applyFont="1" applyBorder="1"/>
    <xf numFmtId="165" fontId="11" fillId="0" borderId="51" xfId="0" applyNumberFormat="1" applyFont="1" applyFill="1" applyBorder="1"/>
    <xf numFmtId="0" fontId="30" fillId="0" borderId="43" xfId="0" applyFont="1" applyBorder="1"/>
    <xf numFmtId="165" fontId="11" fillId="0" borderId="69" xfId="0" applyNumberFormat="1" applyFont="1" applyFill="1" applyBorder="1"/>
    <xf numFmtId="0" fontId="30" fillId="0" borderId="33" xfId="0" applyFont="1" applyBorder="1"/>
    <xf numFmtId="165" fontId="11" fillId="0" borderId="71" xfId="0" applyNumberFormat="1" applyFont="1" applyFill="1" applyBorder="1"/>
    <xf numFmtId="0" fontId="30" fillId="0" borderId="3" xfId="0" applyFont="1" applyBorder="1"/>
    <xf numFmtId="0" fontId="8" fillId="0" borderId="0" xfId="0" applyFont="1" applyAlignment="1">
      <alignment vertical="center"/>
    </xf>
    <xf numFmtId="0" fontId="0" fillId="0" borderId="0" xfId="0" applyFill="1" applyAlignment="1">
      <alignment vertical="center"/>
    </xf>
    <xf numFmtId="3" fontId="13" fillId="0" borderId="0" xfId="1" applyNumberFormat="1" applyFont="1" applyFill="1" applyBorder="1" applyAlignment="1">
      <alignment vertical="center"/>
    </xf>
    <xf numFmtId="3" fontId="13" fillId="6" borderId="0" xfId="1" applyNumberFormat="1" applyFont="1" applyFill="1" applyBorder="1" applyAlignment="1">
      <alignment vertical="center"/>
    </xf>
    <xf numFmtId="1" fontId="6" fillId="0" borderId="10" xfId="0" applyNumberFormat="1" applyFont="1" applyFill="1" applyBorder="1" applyAlignment="1">
      <alignment vertical="center" wrapText="1"/>
    </xf>
    <xf numFmtId="1" fontId="0" fillId="0" borderId="0" xfId="0" applyNumberFormat="1"/>
    <xf numFmtId="3" fontId="30" fillId="0" borderId="0" xfId="0" applyNumberFormat="1" applyFont="1" applyBorder="1" applyAlignment="1">
      <alignment vertical="center" wrapText="1"/>
    </xf>
    <xf numFmtId="0" fontId="38" fillId="0" borderId="11" xfId="0" applyFont="1" applyBorder="1" applyAlignment="1">
      <alignment horizontal="center" vertical="center" wrapText="1"/>
    </xf>
    <xf numFmtId="3" fontId="38" fillId="0" borderId="0" xfId="0" applyNumberFormat="1" applyFont="1" applyFill="1"/>
    <xf numFmtId="3" fontId="38" fillId="0" borderId="11" xfId="0" applyNumberFormat="1" applyFont="1" applyFill="1" applyBorder="1"/>
    <xf numFmtId="0" fontId="14" fillId="0" borderId="12" xfId="0" applyFont="1" applyFill="1" applyBorder="1" applyAlignment="1">
      <alignment horizontal="left" vertical="center" wrapText="1"/>
    </xf>
    <xf numFmtId="166" fontId="14" fillId="0" borderId="13" xfId="7" applyNumberFormat="1" applyFont="1" applyFill="1" applyBorder="1" applyAlignment="1">
      <alignment horizontal="center"/>
    </xf>
    <xf numFmtId="167" fontId="14" fillId="0" borderId="13" xfId="7" applyNumberFormat="1" applyFont="1" applyFill="1" applyBorder="1" applyAlignment="1">
      <alignment horizontal="center"/>
    </xf>
    <xf numFmtId="0" fontId="14" fillId="0" borderId="16" xfId="0" applyFont="1" applyFill="1" applyBorder="1" applyAlignment="1">
      <alignment horizontal="left" vertical="center" wrapText="1"/>
    </xf>
    <xf numFmtId="166" fontId="14" fillId="0" borderId="17" xfId="7" applyNumberFormat="1" applyFont="1" applyFill="1" applyBorder="1" applyAlignment="1">
      <alignment horizontal="center"/>
    </xf>
    <xf numFmtId="167" fontId="14" fillId="0" borderId="17" xfId="7" applyNumberFormat="1" applyFont="1" applyFill="1" applyBorder="1" applyAlignment="1">
      <alignment horizontal="center"/>
    </xf>
    <xf numFmtId="168" fontId="14" fillId="0" borderId="38" xfId="0" applyNumberFormat="1" applyFont="1" applyFill="1" applyBorder="1" applyAlignment="1">
      <alignment horizontal="right" vertical="center" wrapText="1"/>
    </xf>
    <xf numFmtId="168" fontId="15" fillId="0" borderId="38" xfId="0" applyNumberFormat="1" applyFont="1" applyFill="1" applyBorder="1" applyAlignment="1">
      <alignment horizontal="right" vertical="center" wrapText="1"/>
    </xf>
    <xf numFmtId="168" fontId="6" fillId="3" borderId="40" xfId="0" applyNumberFormat="1" applyFont="1" applyFill="1" applyBorder="1" applyAlignment="1">
      <alignment horizontal="right" vertical="center" wrapText="1"/>
    </xf>
    <xf numFmtId="168" fontId="6" fillId="8" borderId="42" xfId="0" applyNumberFormat="1" applyFont="1" applyFill="1" applyBorder="1" applyAlignment="1">
      <alignment horizontal="right" vertical="center" wrapText="1"/>
    </xf>
    <xf numFmtId="3" fontId="13" fillId="0" borderId="0" xfId="1" applyNumberFormat="1" applyFont="1" applyFill="1" applyBorder="1"/>
    <xf numFmtId="3" fontId="4" fillId="0" borderId="43"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6" fillId="3" borderId="43" xfId="0" applyNumberFormat="1" applyFont="1" applyFill="1" applyBorder="1" applyAlignment="1">
      <alignment horizontal="right" vertical="center" wrapText="1"/>
    </xf>
    <xf numFmtId="3" fontId="6" fillId="4" borderId="33" xfId="0" applyNumberFormat="1" applyFont="1" applyFill="1" applyBorder="1" applyAlignment="1">
      <alignment horizontal="right" vertical="center" wrapText="1"/>
    </xf>
    <xf numFmtId="0" fontId="3" fillId="0" borderId="35" xfId="0" applyFont="1" applyFill="1" applyBorder="1" applyAlignment="1">
      <alignment horizontal="center" vertical="center" wrapText="1"/>
    </xf>
    <xf numFmtId="3" fontId="6" fillId="3" borderId="3" xfId="0" applyNumberFormat="1" applyFont="1" applyFill="1" applyBorder="1" applyAlignment="1">
      <alignment horizontal="right" vertical="center" wrapText="1"/>
    </xf>
    <xf numFmtId="0" fontId="2" fillId="0" borderId="0" xfId="0" applyFont="1" applyAlignment="1">
      <alignment vertical="center"/>
    </xf>
    <xf numFmtId="0" fontId="0" fillId="0" borderId="0" xfId="0"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30" fillId="0" borderId="0" xfId="0" applyFont="1" applyAlignment="1">
      <alignment vertical="center"/>
    </xf>
    <xf numFmtId="0" fontId="22" fillId="0" borderId="0" xfId="0" applyFont="1" applyFill="1" applyAlignment="1">
      <alignment vertical="center"/>
    </xf>
    <xf numFmtId="0" fontId="11" fillId="0" borderId="0" xfId="9" applyFont="1" applyAlignment="1">
      <alignment horizontal="left" vertical="center"/>
    </xf>
    <xf numFmtId="0" fontId="18" fillId="0" borderId="6" xfId="0" applyFont="1" applyBorder="1" applyAlignment="1">
      <alignment horizontal="center" wrapText="1"/>
    </xf>
    <xf numFmtId="165" fontId="18" fillId="0" borderId="51" xfId="0" applyNumberFormat="1" applyFont="1" applyFill="1" applyBorder="1"/>
    <xf numFmtId="165" fontId="18" fillId="0" borderId="69" xfId="0" applyNumberFormat="1" applyFont="1" applyFill="1" applyBorder="1"/>
    <xf numFmtId="165" fontId="18" fillId="0" borderId="71" xfId="0" applyNumberFormat="1" applyFont="1" applyFill="1" applyBorder="1"/>
    <xf numFmtId="3" fontId="38" fillId="0" borderId="11" xfId="0" applyNumberFormat="1" applyFont="1" applyBorder="1"/>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center"/>
    </xf>
    <xf numFmtId="166" fontId="9" fillId="0" borderId="0" xfId="0" applyNumberFormat="1" applyFont="1" applyFill="1" applyBorder="1" applyAlignment="1">
      <alignment horizontal="center"/>
    </xf>
    <xf numFmtId="0" fontId="14" fillId="12" borderId="12" xfId="0" applyFont="1" applyFill="1" applyBorder="1" applyAlignment="1">
      <alignment horizontal="left" vertical="center" wrapText="1"/>
    </xf>
    <xf numFmtId="0" fontId="14" fillId="12" borderId="14" xfId="0" applyFont="1" applyFill="1" applyBorder="1" applyAlignment="1">
      <alignment horizontal="left" vertical="center" wrapText="1"/>
    </xf>
    <xf numFmtId="0" fontId="14" fillId="12" borderId="16" xfId="0" applyFont="1" applyFill="1" applyBorder="1" applyAlignment="1">
      <alignment horizontal="left" vertical="center" wrapText="1"/>
    </xf>
    <xf numFmtId="167" fontId="15" fillId="4" borderId="6" xfId="7" applyNumberFormat="1" applyFont="1" applyFill="1" applyBorder="1" applyAlignment="1">
      <alignment horizontal="center"/>
    </xf>
    <xf numFmtId="0" fontId="3" fillId="0" borderId="68" xfId="0" applyFont="1" applyBorder="1" applyAlignment="1">
      <alignment horizontal="center" vertical="center" wrapText="1"/>
    </xf>
    <xf numFmtId="0" fontId="4" fillId="0" borderId="70" xfId="0" applyFont="1" applyBorder="1" applyAlignment="1">
      <alignment vertical="center" wrapText="1"/>
    </xf>
    <xf numFmtId="0" fontId="3" fillId="0" borderId="70" xfId="0" applyFont="1" applyFill="1" applyBorder="1" applyAlignment="1">
      <alignment vertical="center" wrapText="1"/>
    </xf>
    <xf numFmtId="0" fontId="34" fillId="0" borderId="70" xfId="0" applyFont="1" applyBorder="1" applyAlignment="1">
      <alignment vertical="center" wrapText="1"/>
    </xf>
    <xf numFmtId="0" fontId="6" fillId="3" borderId="70" xfId="0" applyFont="1" applyFill="1" applyBorder="1" applyAlignment="1">
      <alignment vertical="center" wrapText="1"/>
    </xf>
    <xf numFmtId="0" fontId="3" fillId="2" borderId="70" xfId="0" applyFont="1" applyFill="1" applyBorder="1" applyAlignment="1">
      <alignment vertical="center" wrapText="1"/>
    </xf>
    <xf numFmtId="0" fontId="6" fillId="4" borderId="72" xfId="0" applyFont="1" applyFill="1" applyBorder="1" applyAlignment="1">
      <alignment vertical="center" wrapText="1"/>
    </xf>
    <xf numFmtId="0" fontId="27" fillId="0" borderId="0" xfId="0" applyFont="1" applyFill="1" applyBorder="1" applyAlignment="1">
      <alignment horizontal="left"/>
    </xf>
    <xf numFmtId="0" fontId="11" fillId="0" borderId="0" xfId="9" applyFont="1" applyFill="1"/>
    <xf numFmtId="0" fontId="11" fillId="0" borderId="0" xfId="0" applyFont="1" applyFill="1" applyBorder="1"/>
    <xf numFmtId="0" fontId="11" fillId="0" borderId="0" xfId="2" applyFont="1" applyFill="1" applyBorder="1" applyAlignment="1">
      <alignment vertical="center"/>
    </xf>
    <xf numFmtId="0" fontId="7" fillId="0" borderId="0" xfId="2" applyFont="1" applyFill="1" applyBorder="1" applyAlignment="1">
      <alignment vertical="center"/>
    </xf>
    <xf numFmtId="0" fontId="6" fillId="6" borderId="6" xfId="0" applyFont="1" applyFill="1" applyBorder="1" applyAlignment="1">
      <alignment horizontal="center" vertical="center" wrapText="1"/>
    </xf>
    <xf numFmtId="166" fontId="14" fillId="12" borderId="13" xfId="7" applyNumberFormat="1" applyFont="1" applyFill="1" applyBorder="1" applyAlignment="1">
      <alignment horizontal="center"/>
    </xf>
    <xf numFmtId="166" fontId="14" fillId="11" borderId="13" xfId="7" applyNumberFormat="1" applyFont="1" applyFill="1" applyBorder="1" applyAlignment="1">
      <alignment horizontal="center"/>
    </xf>
    <xf numFmtId="166" fontId="14" fillId="5" borderId="13" xfId="7" applyNumberFormat="1" applyFont="1" applyFill="1" applyBorder="1" applyAlignment="1">
      <alignment horizontal="center"/>
    </xf>
    <xf numFmtId="167" fontId="14" fillId="5" borderId="13" xfId="7" applyNumberFormat="1" applyFont="1" applyFill="1" applyBorder="1" applyAlignment="1">
      <alignment horizontal="center"/>
    </xf>
    <xf numFmtId="166" fontId="14" fillId="6" borderId="13" xfId="7" applyNumberFormat="1" applyFont="1" applyFill="1" applyBorder="1" applyAlignment="1">
      <alignment horizontal="center"/>
    </xf>
    <xf numFmtId="166" fontId="14" fillId="5" borderId="15" xfId="7" applyNumberFormat="1" applyFont="1" applyFill="1" applyBorder="1" applyAlignment="1">
      <alignment horizontal="center"/>
    </xf>
    <xf numFmtId="166" fontId="14" fillId="12" borderId="15" xfId="7" applyNumberFormat="1" applyFont="1" applyFill="1" applyBorder="1" applyAlignment="1">
      <alignment horizontal="center"/>
    </xf>
    <xf numFmtId="166" fontId="14" fillId="11" borderId="15" xfId="7" applyNumberFormat="1" applyFont="1" applyFill="1" applyBorder="1" applyAlignment="1">
      <alignment horizontal="center"/>
    </xf>
    <xf numFmtId="167" fontId="14" fillId="5" borderId="15" xfId="7" applyNumberFormat="1" applyFont="1" applyFill="1" applyBorder="1" applyAlignment="1">
      <alignment horizontal="center"/>
    </xf>
    <xf numFmtId="166" fontId="14" fillId="6" borderId="15" xfId="7" applyNumberFormat="1" applyFont="1" applyFill="1" applyBorder="1" applyAlignment="1">
      <alignment horizontal="center"/>
    </xf>
    <xf numFmtId="166" fontId="14" fillId="12" borderId="17" xfId="7" applyNumberFormat="1" applyFont="1" applyFill="1" applyBorder="1" applyAlignment="1">
      <alignment horizontal="center"/>
    </xf>
    <xf numFmtId="166" fontId="14" fillId="11" borderId="17" xfId="7" applyNumberFormat="1" applyFont="1" applyFill="1" applyBorder="1" applyAlignment="1">
      <alignment horizontal="center"/>
    </xf>
    <xf numFmtId="166" fontId="14" fillId="5" borderId="17" xfId="7" applyNumberFormat="1" applyFont="1" applyFill="1" applyBorder="1" applyAlignment="1">
      <alignment horizontal="center"/>
    </xf>
    <xf numFmtId="167" fontId="14" fillId="5" borderId="17" xfId="7" applyNumberFormat="1" applyFont="1" applyFill="1" applyBorder="1" applyAlignment="1">
      <alignment horizontal="center"/>
    </xf>
    <xf numFmtId="166" fontId="14" fillId="6" borderId="17" xfId="7" applyNumberFormat="1" applyFont="1" applyFill="1" applyBorder="1" applyAlignment="1">
      <alignment horizontal="center"/>
    </xf>
    <xf numFmtId="0" fontId="16" fillId="0" borderId="0" xfId="0" applyFont="1" applyFill="1" applyBorder="1" applyAlignment="1">
      <alignment vertical="center"/>
    </xf>
    <xf numFmtId="0" fontId="12"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51" xfId="0" applyFont="1" applyFill="1" applyBorder="1" applyAlignment="1">
      <alignment vertical="center" wrapText="1"/>
    </xf>
    <xf numFmtId="0" fontId="7" fillId="0" borderId="51"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165" fontId="16" fillId="0" borderId="20" xfId="0" applyNumberFormat="1" applyFont="1" applyFill="1" applyBorder="1" applyAlignment="1">
      <alignment vertical="center"/>
    </xf>
    <xf numFmtId="165" fontId="16" fillId="0" borderId="48" xfId="0" applyNumberFormat="1" applyFont="1" applyFill="1" applyBorder="1" applyAlignment="1">
      <alignment vertical="center"/>
    </xf>
    <xf numFmtId="165" fontId="16" fillId="0" borderId="22" xfId="0" applyNumberFormat="1" applyFont="1" applyFill="1" applyBorder="1" applyAlignment="1">
      <alignment vertical="center"/>
    </xf>
    <xf numFmtId="166" fontId="16" fillId="0" borderId="0" xfId="7" applyNumberFormat="1" applyFont="1" applyFill="1" applyBorder="1" applyAlignment="1">
      <alignment vertical="center"/>
    </xf>
    <xf numFmtId="0" fontId="20" fillId="0" borderId="6" xfId="0" applyFont="1" applyFill="1" applyBorder="1" applyAlignment="1">
      <alignment vertical="center"/>
    </xf>
    <xf numFmtId="165" fontId="16" fillId="0" borderId="6" xfId="0" applyNumberFormat="1" applyFont="1" applyFill="1" applyBorder="1" applyAlignment="1">
      <alignment vertical="center"/>
    </xf>
    <xf numFmtId="0" fontId="11" fillId="0" borderId="0" xfId="0" applyFont="1" applyFill="1" applyBorder="1" applyAlignment="1">
      <alignment vertical="center"/>
    </xf>
    <xf numFmtId="0" fontId="30" fillId="0" borderId="0" xfId="0" applyFont="1" applyFill="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3" fillId="0" borderId="35"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Alignment="1">
      <alignment vertical="center"/>
    </xf>
    <xf numFmtId="0" fontId="12" fillId="0" borderId="0" xfId="0" applyFont="1" applyAlignment="1">
      <alignment vertical="center"/>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0" fillId="0" borderId="0" xfId="0" applyFont="1" applyAlignment="1">
      <alignment horizontal="left" vertical="center" wrapText="1"/>
    </xf>
    <xf numFmtId="0" fontId="10" fillId="0" borderId="0" xfId="0" applyFont="1" applyFill="1" applyAlignment="1">
      <alignment horizontal="left" vertical="center"/>
    </xf>
    <xf numFmtId="0" fontId="3" fillId="0" borderId="62" xfId="0" applyFont="1" applyBorder="1" applyAlignment="1">
      <alignment horizontal="center" vertical="center" wrapText="1"/>
    </xf>
    <xf numFmtId="0" fontId="3" fillId="0" borderId="63" xfId="0" applyFont="1" applyFill="1" applyBorder="1" applyAlignment="1">
      <alignment horizontal="center" vertical="center" wrapText="1"/>
    </xf>
    <xf numFmtId="165" fontId="30" fillId="0" borderId="51" xfId="0" applyNumberFormat="1" applyFont="1" applyFill="1" applyBorder="1"/>
    <xf numFmtId="165" fontId="30" fillId="0" borderId="69" xfId="0" applyNumberFormat="1" applyFont="1" applyFill="1" applyBorder="1"/>
    <xf numFmtId="165" fontId="30" fillId="0" borderId="71" xfId="0" applyNumberFormat="1" applyFont="1" applyFill="1" applyBorder="1"/>
    <xf numFmtId="3" fontId="39" fillId="10" borderId="73" xfId="0" applyNumberFormat="1" applyFont="1" applyFill="1" applyBorder="1" applyAlignment="1">
      <alignment horizontal="right"/>
    </xf>
    <xf numFmtId="2" fontId="31" fillId="0" borderId="0" xfId="0" applyNumberFormat="1" applyFont="1"/>
    <xf numFmtId="169" fontId="0" fillId="0" borderId="0" xfId="0" applyNumberFormat="1"/>
    <xf numFmtId="168" fontId="14" fillId="0" borderId="0" xfId="0" applyNumberFormat="1" applyFont="1" applyFill="1" applyBorder="1" applyAlignment="1">
      <alignment horizontal="right" vertical="center" wrapText="1"/>
    </xf>
    <xf numFmtId="3" fontId="14" fillId="0" borderId="0" xfId="0" applyNumberFormat="1" applyFont="1" applyFill="1" applyBorder="1" applyAlignment="1">
      <alignment horizontal="right" vertical="center" wrapText="1"/>
    </xf>
    <xf numFmtId="3" fontId="15"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center" wrapText="1"/>
    </xf>
    <xf numFmtId="3" fontId="6" fillId="7" borderId="4" xfId="0" applyNumberFormat="1" applyFont="1" applyFill="1" applyBorder="1" applyAlignment="1">
      <alignment horizontal="right" vertical="center" wrapText="1"/>
    </xf>
    <xf numFmtId="168" fontId="15" fillId="0" borderId="0" xfId="0" applyNumberFormat="1" applyFont="1" applyFill="1" applyBorder="1" applyAlignment="1">
      <alignment horizontal="right" vertical="center" wrapText="1"/>
    </xf>
    <xf numFmtId="168" fontId="6" fillId="3" borderId="4" xfId="0" applyNumberFormat="1" applyFont="1" applyFill="1" applyBorder="1" applyAlignment="1">
      <alignment horizontal="right" vertical="center" wrapText="1"/>
    </xf>
    <xf numFmtId="168" fontId="6" fillId="8" borderId="11" xfId="0" applyNumberFormat="1" applyFont="1" applyFill="1" applyBorder="1" applyAlignment="1">
      <alignment horizontal="right" vertical="center" wrapText="1"/>
    </xf>
    <xf numFmtId="0" fontId="3" fillId="0" borderId="51" xfId="0" applyFont="1" applyFill="1" applyBorder="1" applyAlignment="1">
      <alignment horizontal="center" vertical="center" wrapText="1"/>
    </xf>
    <xf numFmtId="168" fontId="14" fillId="0" borderId="69" xfId="0" applyNumberFormat="1" applyFont="1" applyFill="1" applyBorder="1" applyAlignment="1">
      <alignment horizontal="right" vertical="center" wrapText="1"/>
    </xf>
    <xf numFmtId="3" fontId="14" fillId="0" borderId="69" xfId="0" applyNumberFormat="1" applyFont="1" applyFill="1" applyBorder="1" applyAlignment="1">
      <alignment horizontal="right" vertical="center" wrapText="1"/>
    </xf>
    <xf numFmtId="3" fontId="15" fillId="0" borderId="69" xfId="0" applyNumberFormat="1" applyFont="1" applyFill="1" applyBorder="1" applyAlignment="1">
      <alignment horizontal="right" vertical="center" wrapText="1"/>
    </xf>
    <xf numFmtId="3" fontId="13" fillId="0" borderId="69" xfId="0" applyNumberFormat="1" applyFont="1" applyFill="1" applyBorder="1" applyAlignment="1">
      <alignment horizontal="right" vertical="center" wrapText="1"/>
    </xf>
    <xf numFmtId="3" fontId="6" fillId="7" borderId="6" xfId="0" applyNumberFormat="1" applyFont="1" applyFill="1" applyBorder="1" applyAlignment="1">
      <alignment horizontal="right" vertical="center" wrapText="1"/>
    </xf>
    <xf numFmtId="168" fontId="15" fillId="0" borderId="69" xfId="0" applyNumberFormat="1" applyFont="1" applyFill="1" applyBorder="1" applyAlignment="1">
      <alignment horizontal="right" vertical="center" wrapText="1"/>
    </xf>
    <xf numFmtId="168" fontId="6" fillId="3" borderId="6" xfId="0" applyNumberFormat="1" applyFont="1" applyFill="1" applyBorder="1" applyAlignment="1">
      <alignment horizontal="right" vertical="center" wrapText="1"/>
    </xf>
    <xf numFmtId="168" fontId="6" fillId="8" borderId="71" xfId="0" applyNumberFormat="1" applyFont="1" applyFill="1" applyBorder="1" applyAlignment="1">
      <alignment horizontal="right" vertical="center" wrapText="1"/>
    </xf>
    <xf numFmtId="0" fontId="3" fillId="0" borderId="32" xfId="0" applyFont="1" applyFill="1" applyBorder="1" applyAlignment="1">
      <alignment horizontal="center" vertical="center" wrapText="1"/>
    </xf>
    <xf numFmtId="0" fontId="14" fillId="0" borderId="49" xfId="0" applyFont="1" applyBorder="1" applyAlignment="1">
      <alignment vertical="center"/>
    </xf>
    <xf numFmtId="165" fontId="14" fillId="2" borderId="34" xfId="0" applyNumberFormat="1" applyFont="1" applyFill="1" applyBorder="1" applyAlignment="1">
      <alignment horizontal="right" vertical="center" wrapText="1"/>
    </xf>
    <xf numFmtId="165" fontId="14" fillId="2" borderId="52" xfId="0" applyNumberFormat="1" applyFont="1" applyFill="1" applyBorder="1" applyAlignment="1">
      <alignment horizontal="right" vertical="center" wrapText="1"/>
    </xf>
    <xf numFmtId="165" fontId="13" fillId="0" borderId="34" xfId="0" applyNumberFormat="1" applyFont="1" applyFill="1" applyBorder="1" applyAlignment="1">
      <alignment horizontal="right" vertical="center" wrapText="1"/>
    </xf>
    <xf numFmtId="165" fontId="14" fillId="0" borderId="61" xfId="0" applyNumberFormat="1" applyFont="1" applyFill="1" applyBorder="1" applyAlignment="1">
      <alignment horizontal="right" vertical="center" wrapText="1"/>
    </xf>
    <xf numFmtId="165" fontId="14" fillId="0" borderId="50" xfId="0" applyNumberFormat="1" applyFont="1" applyFill="1" applyBorder="1" applyAlignment="1">
      <alignment horizontal="right" vertical="center" wrapText="1"/>
    </xf>
    <xf numFmtId="0" fontId="8" fillId="0" borderId="0" xfId="0" applyFont="1" applyAlignment="1">
      <alignment horizontal="center" vertical="center" wrapText="1"/>
    </xf>
    <xf numFmtId="0" fontId="12" fillId="0" borderId="0" xfId="0" applyFont="1" applyAlignment="1">
      <alignment vertical="center"/>
    </xf>
    <xf numFmtId="0" fontId="22" fillId="0" borderId="0" xfId="0" applyFont="1" applyBorder="1" applyAlignment="1">
      <alignment vertical="center"/>
    </xf>
    <xf numFmtId="0" fontId="31" fillId="9" borderId="0" xfId="0" applyFont="1" applyFill="1"/>
    <xf numFmtId="0" fontId="0" fillId="9" borderId="0" xfId="0" applyFill="1"/>
    <xf numFmtId="0" fontId="30" fillId="9" borderId="0" xfId="0" applyFont="1" applyFill="1"/>
    <xf numFmtId="0" fontId="22" fillId="9" borderId="0" xfId="0" applyFont="1" applyFill="1"/>
    <xf numFmtId="3" fontId="4" fillId="6" borderId="0" xfId="0" applyNumberFormat="1" applyFont="1" applyFill="1" applyBorder="1" applyAlignment="1">
      <alignment horizontal="center" vertical="center" wrapText="1"/>
    </xf>
    <xf numFmtId="168" fontId="14" fillId="0" borderId="38"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wrapText="1"/>
    </xf>
    <xf numFmtId="3" fontId="14" fillId="0" borderId="38" xfId="0" applyNumberFormat="1" applyFont="1" applyFill="1" applyBorder="1" applyAlignment="1">
      <alignment horizontal="center" vertical="center" wrapText="1"/>
    </xf>
    <xf numFmtId="3" fontId="3" fillId="6" borderId="0" xfId="0" applyNumberFormat="1" applyFont="1" applyFill="1" applyBorder="1" applyAlignment="1">
      <alignment horizontal="center" vertical="center" wrapText="1"/>
    </xf>
    <xf numFmtId="3" fontId="15" fillId="0" borderId="38"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13" fillId="6" borderId="0" xfId="0" applyNumberFormat="1" applyFont="1" applyFill="1" applyBorder="1" applyAlignment="1">
      <alignment horizontal="center" vertical="center" wrapText="1"/>
    </xf>
    <xf numFmtId="3" fontId="13" fillId="6" borderId="0" xfId="1" applyNumberFormat="1" applyFont="1" applyFill="1" applyBorder="1" applyAlignment="1">
      <alignment horizontal="center" vertical="center"/>
    </xf>
    <xf numFmtId="3" fontId="6" fillId="3" borderId="4" xfId="0" applyNumberFormat="1" applyFont="1" applyFill="1" applyBorder="1" applyAlignment="1">
      <alignment horizontal="center" vertical="center" wrapText="1"/>
    </xf>
    <xf numFmtId="3" fontId="6" fillId="7" borderId="40"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wrapText="1"/>
    </xf>
    <xf numFmtId="168" fontId="15" fillId="0" borderId="38" xfId="0" applyNumberFormat="1" applyFont="1" applyFill="1" applyBorder="1" applyAlignment="1">
      <alignment horizontal="center" vertical="center" wrapText="1"/>
    </xf>
    <xf numFmtId="168" fontId="6" fillId="3" borderId="40" xfId="0" applyNumberFormat="1" applyFont="1" applyFill="1" applyBorder="1" applyAlignment="1">
      <alignment horizontal="center" vertical="center" wrapText="1"/>
    </xf>
    <xf numFmtId="3" fontId="6" fillId="4" borderId="11" xfId="0" applyNumberFormat="1" applyFont="1" applyFill="1" applyBorder="1" applyAlignment="1">
      <alignment horizontal="center" vertical="center" wrapText="1"/>
    </xf>
    <xf numFmtId="168" fontId="6" fillId="8" borderId="42" xfId="0" applyNumberFormat="1" applyFont="1" applyFill="1" applyBorder="1" applyAlignment="1">
      <alignment horizontal="center" vertical="center" wrapText="1"/>
    </xf>
    <xf numFmtId="170" fontId="14" fillId="0" borderId="38" xfId="0" applyNumberFormat="1" applyFont="1" applyFill="1" applyBorder="1" applyAlignment="1">
      <alignment horizontal="center" vertical="center" wrapText="1"/>
    </xf>
    <xf numFmtId="170" fontId="15" fillId="0" borderId="38" xfId="0" applyNumberFormat="1" applyFont="1" applyFill="1" applyBorder="1" applyAlignment="1">
      <alignment horizontal="center" vertical="center" wrapText="1"/>
    </xf>
    <xf numFmtId="170" fontId="13" fillId="0" borderId="38" xfId="0" applyNumberFormat="1" applyFont="1" applyFill="1" applyBorder="1" applyAlignment="1">
      <alignment horizontal="center" vertical="center" wrapText="1"/>
    </xf>
    <xf numFmtId="170" fontId="4" fillId="0" borderId="43" xfId="0" applyNumberFormat="1" applyFont="1" applyFill="1" applyBorder="1" applyAlignment="1">
      <alignment horizontal="center" vertical="center" wrapText="1"/>
    </xf>
    <xf numFmtId="170" fontId="3" fillId="0" borderId="43" xfId="0" applyNumberFormat="1" applyFont="1" applyFill="1" applyBorder="1" applyAlignment="1">
      <alignment horizontal="center" vertical="center" wrapText="1"/>
    </xf>
    <xf numFmtId="170" fontId="6" fillId="3" borderId="3" xfId="0" applyNumberFormat="1" applyFont="1" applyFill="1" applyBorder="1" applyAlignment="1">
      <alignment horizontal="center" vertical="center" wrapText="1"/>
    </xf>
    <xf numFmtId="170" fontId="6" fillId="4" borderId="33" xfId="0" applyNumberFormat="1" applyFont="1" applyFill="1" applyBorder="1" applyAlignment="1">
      <alignment horizontal="center" vertical="center" wrapText="1"/>
    </xf>
    <xf numFmtId="0" fontId="30" fillId="0" borderId="0" xfId="0" applyFont="1" applyBorder="1" applyAlignment="1">
      <alignment horizontal="left" vertical="center"/>
    </xf>
    <xf numFmtId="165" fontId="11" fillId="9" borderId="6" xfId="0" applyNumberFormat="1" applyFont="1" applyFill="1" applyBorder="1" applyAlignment="1">
      <alignment horizontal="center" vertical="center" wrapText="1"/>
    </xf>
    <xf numFmtId="165" fontId="18" fillId="9" borderId="6" xfId="0" applyNumberFormat="1" applyFont="1" applyFill="1" applyBorder="1" applyAlignment="1">
      <alignment horizontal="center" vertical="center" wrapText="1"/>
    </xf>
    <xf numFmtId="0" fontId="9" fillId="9" borderId="6" xfId="0" applyFont="1" applyFill="1" applyBorder="1" applyAlignment="1">
      <alignment vertical="center"/>
    </xf>
    <xf numFmtId="0" fontId="21" fillId="9" borderId="4" xfId="0" applyFont="1" applyFill="1" applyBorder="1" applyAlignment="1">
      <alignment horizontal="center" vertical="center"/>
    </xf>
    <xf numFmtId="0" fontId="9" fillId="2" borderId="6" xfId="0" applyFont="1" applyFill="1" applyBorder="1" applyAlignment="1">
      <alignment vertical="center" wrapText="1"/>
    </xf>
    <xf numFmtId="165" fontId="11" fillId="0" borderId="6" xfId="0" applyNumberFormat="1" applyFont="1" applyFill="1" applyBorder="1" applyAlignment="1">
      <alignment horizontal="center" vertical="center"/>
    </xf>
    <xf numFmtId="165" fontId="18" fillId="0" borderId="6" xfId="0" applyNumberFormat="1" applyFont="1" applyFill="1" applyBorder="1" applyAlignment="1">
      <alignment horizontal="center" vertical="center"/>
    </xf>
    <xf numFmtId="0" fontId="23" fillId="2" borderId="6" xfId="0" applyFont="1" applyFill="1" applyBorder="1" applyAlignment="1">
      <alignment horizontal="right" vertical="center" wrapText="1"/>
    </xf>
    <xf numFmtId="165" fontId="24" fillId="0" borderId="6" xfId="0" applyNumberFormat="1" applyFont="1" applyFill="1" applyBorder="1" applyAlignment="1">
      <alignment horizontal="center" vertical="center"/>
    </xf>
    <xf numFmtId="165" fontId="28" fillId="0" borderId="6"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wrapText="1"/>
    </xf>
    <xf numFmtId="165" fontId="18" fillId="0" borderId="6" xfId="0" applyNumberFormat="1" applyFont="1" applyFill="1" applyBorder="1" applyAlignment="1">
      <alignment horizontal="center" vertical="center" wrapText="1"/>
    </xf>
    <xf numFmtId="165" fontId="24" fillId="0" borderId="6" xfId="0" applyNumberFormat="1" applyFont="1" applyFill="1" applyBorder="1" applyAlignment="1">
      <alignment horizontal="center" vertical="center" wrapText="1"/>
    </xf>
    <xf numFmtId="165" fontId="28" fillId="0" borderId="6" xfId="0" applyNumberFormat="1" applyFont="1" applyFill="1" applyBorder="1" applyAlignment="1">
      <alignment horizontal="center" vertical="center" wrapText="1"/>
    </xf>
    <xf numFmtId="0" fontId="18" fillId="9"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8" fillId="0" borderId="6" xfId="0" applyFont="1" applyFill="1" applyBorder="1" applyAlignment="1">
      <alignment horizontal="center" vertical="center" wrapText="1"/>
    </xf>
    <xf numFmtId="0" fontId="21" fillId="0" borderId="6" xfId="0" applyFont="1" applyBorder="1" applyAlignment="1">
      <alignment horizontal="center" vertical="center"/>
    </xf>
    <xf numFmtId="0" fontId="21" fillId="2"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9" fillId="2" borderId="6" xfId="0" applyFont="1" applyFill="1" applyBorder="1" applyAlignment="1">
      <alignment horizontal="right" vertical="center" wrapText="1"/>
    </xf>
    <xf numFmtId="165" fontId="9" fillId="0" borderId="6" xfId="0" applyNumberFormat="1" applyFont="1" applyBorder="1" applyAlignment="1">
      <alignment horizontal="center" vertical="center"/>
    </xf>
    <xf numFmtId="165" fontId="9" fillId="0" borderId="6" xfId="0" applyNumberFormat="1" applyFont="1" applyFill="1" applyBorder="1" applyAlignment="1">
      <alignment horizontal="center" vertical="center"/>
    </xf>
    <xf numFmtId="0" fontId="36" fillId="0" borderId="0" xfId="0" applyFont="1" applyBorder="1" applyAlignment="1">
      <alignment horizontal="center"/>
    </xf>
    <xf numFmtId="0" fontId="6" fillId="0" borderId="0" xfId="0" applyFont="1" applyFill="1" applyBorder="1" applyAlignment="1">
      <alignment horizontal="center" vertical="center" wrapText="1"/>
    </xf>
    <xf numFmtId="167" fontId="14" fillId="0" borderId="0" xfId="7" applyNumberFormat="1" applyFont="1" applyFill="1" applyBorder="1" applyAlignment="1">
      <alignment horizontal="center"/>
    </xf>
    <xf numFmtId="0" fontId="44" fillId="0" borderId="0" xfId="0" applyFont="1" applyFill="1" applyAlignment="1">
      <alignment horizontal="center"/>
    </xf>
    <xf numFmtId="0" fontId="45" fillId="0" borderId="0" xfId="0" applyFont="1" applyFill="1" applyAlignment="1">
      <alignment horizontal="right"/>
    </xf>
    <xf numFmtId="0" fontId="46" fillId="0" borderId="0" xfId="0" applyFont="1" applyFill="1"/>
    <xf numFmtId="167" fontId="13" fillId="0" borderId="15" xfId="7" applyNumberFormat="1" applyFont="1" applyFill="1" applyBorder="1" applyAlignment="1">
      <alignment horizontal="center"/>
    </xf>
    <xf numFmtId="0" fontId="10"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Alignment="1">
      <alignment horizontal="left"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0" borderId="0" xfId="0" applyFont="1" applyBorder="1" applyAlignment="1">
      <alignment horizontal="justify" vertical="center"/>
    </xf>
    <xf numFmtId="0" fontId="22" fillId="0" borderId="0" xfId="0" applyFont="1" applyBorder="1" applyAlignment="1">
      <alignment vertical="center"/>
    </xf>
    <xf numFmtId="0" fontId="30" fillId="0" borderId="0" xfId="0" applyFont="1" applyAlignment="1">
      <alignment horizontal="justify" vertical="center"/>
    </xf>
    <xf numFmtId="0" fontId="22" fillId="0" borderId="0" xfId="0" applyFont="1" applyAlignment="1">
      <alignment vertical="center"/>
    </xf>
    <xf numFmtId="0" fontId="10" fillId="0" borderId="0" xfId="0" applyFont="1" applyAlignment="1">
      <alignment horizontal="justify" vertical="center"/>
    </xf>
    <xf numFmtId="0" fontId="12" fillId="0" borderId="0" xfId="0" applyFont="1" applyAlignment="1">
      <alignment vertical="center"/>
    </xf>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0" fillId="9" borderId="0" xfId="0" applyFont="1" applyFill="1" applyBorder="1" applyAlignment="1">
      <alignment horizontal="left" vertical="center" wrapText="1"/>
    </xf>
    <xf numFmtId="0" fontId="9" fillId="9" borderId="0" xfId="0" applyFont="1" applyFill="1" applyAlignment="1">
      <alignment horizontal="left" vertical="center"/>
    </xf>
    <xf numFmtId="0" fontId="9" fillId="9" borderId="10" xfId="0" applyFont="1" applyFill="1" applyBorder="1" applyAlignment="1">
      <alignment horizontal="left" vertical="center"/>
    </xf>
    <xf numFmtId="0" fontId="9" fillId="0" borderId="0" xfId="0" applyFont="1" applyAlignment="1">
      <alignment horizontal="left" vertical="center"/>
    </xf>
    <xf numFmtId="0" fontId="9" fillId="0" borderId="0" xfId="0" applyFont="1" applyFill="1" applyAlignment="1">
      <alignment horizontal="left" vertical="center" wrapText="1"/>
    </xf>
    <xf numFmtId="0" fontId="10" fillId="0" borderId="0" xfId="0" applyFont="1" applyAlignment="1">
      <alignment horizontal="left"/>
    </xf>
    <xf numFmtId="0" fontId="11" fillId="0" borderId="0" xfId="0" applyFont="1" applyFill="1" applyAlignment="1">
      <alignment horizontal="left" vertical="center"/>
    </xf>
    <xf numFmtId="0" fontId="30" fillId="0" borderId="0" xfId="0" applyFont="1" applyAlignment="1">
      <alignment horizontal="left" vertical="center" wrapText="1"/>
    </xf>
    <xf numFmtId="0" fontId="10" fillId="0" borderId="0" xfId="0" applyFont="1" applyFill="1" applyAlignment="1">
      <alignment horizontal="left" vertical="center"/>
    </xf>
    <xf numFmtId="0" fontId="9" fillId="0" borderId="0" xfId="0" applyFont="1" applyFill="1" applyAlignment="1">
      <alignment horizontal="left" vertical="center"/>
    </xf>
    <xf numFmtId="0" fontId="27" fillId="5" borderId="0" xfId="0" applyFont="1" applyFill="1" applyBorder="1" applyAlignment="1">
      <alignment horizontal="left"/>
    </xf>
    <xf numFmtId="0" fontId="22" fillId="0" borderId="0" xfId="0" applyFont="1" applyAlignment="1"/>
    <xf numFmtId="0" fontId="12" fillId="0" borderId="0" xfId="0" applyFont="1" applyAlignment="1"/>
    <xf numFmtId="0" fontId="22" fillId="0" borderId="0" xfId="0" applyFont="1" applyBorder="1" applyAlignment="1"/>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6" fillId="0" borderId="6" xfId="0" applyFont="1" applyFill="1" applyBorder="1" applyAlignment="1">
      <alignment horizontal="center"/>
    </xf>
    <xf numFmtId="0" fontId="35" fillId="0" borderId="6" xfId="0" applyFont="1" applyFill="1" applyBorder="1" applyAlignment="1">
      <alignment horizontal="center"/>
    </xf>
    <xf numFmtId="0" fontId="36" fillId="0" borderId="6" xfId="0" applyFont="1" applyBorder="1" applyAlignment="1">
      <alignment horizontal="center"/>
    </xf>
    <xf numFmtId="0" fontId="30" fillId="0" borderId="0" xfId="0" applyFont="1" applyFill="1" applyAlignment="1">
      <alignment horizontal="justify" vertical="center"/>
    </xf>
    <xf numFmtId="0" fontId="22" fillId="0" borderId="0" xfId="0" applyFont="1" applyFill="1" applyAlignment="1"/>
    <xf numFmtId="0" fontId="10" fillId="0" borderId="0" xfId="0" applyFont="1" applyFill="1" applyAlignment="1">
      <alignment vertical="center"/>
    </xf>
    <xf numFmtId="0" fontId="15" fillId="0" borderId="18" xfId="0" applyFont="1" applyBorder="1" applyAlignment="1">
      <alignment vertical="center"/>
    </xf>
    <xf numFmtId="0" fontId="15" fillId="0" borderId="5" xfId="0" applyFont="1" applyBorder="1" applyAlignment="1">
      <alignment vertical="center"/>
    </xf>
    <xf numFmtId="0" fontId="11" fillId="0" borderId="0" xfId="0" applyFont="1" applyFill="1" applyBorder="1" applyAlignment="1">
      <alignment horizontal="left" vertical="top" wrapText="1"/>
    </xf>
  </cellXfs>
  <cellStyles count="10">
    <cellStyle name="Milliers" xfId="7" builtinId="3"/>
    <cellStyle name="Normal" xfId="0" builtinId="0"/>
    <cellStyle name="Normal 2" xfId="2"/>
    <cellStyle name="Normal 2 2" xfId="6"/>
    <cellStyle name="Normal 3" xfId="3"/>
    <cellStyle name="Normal 4" xfId="4"/>
    <cellStyle name="Normal 4 2" xfId="9"/>
    <cellStyle name="Normal 5" xfId="8"/>
    <cellStyle name="Normal_Recap_prév2011_2012" xfId="1"/>
    <cellStyle name="Pourcentage 2" xfId="5"/>
  </cellStyles>
  <dxfs count="0"/>
  <tableStyles count="0" defaultTableStyle="TableStyleMedium2" defaultPivotStyle="PivotStyleLight16"/>
  <colors>
    <mruColors>
      <color rgb="FF4FFF9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70549233622355E-2"/>
          <c:y val="8.1202564648727271E-2"/>
          <c:w val="0.71378045703814885"/>
          <c:h val="0.75610011455750381"/>
        </c:manualLayout>
      </c:layout>
      <c:lineChart>
        <c:grouping val="standard"/>
        <c:varyColors val="0"/>
        <c:ser>
          <c:idx val="0"/>
          <c:order val="0"/>
          <c:tx>
            <c:strRef>
              <c:f>'Figure 5'!$A$4</c:f>
              <c:strCache>
                <c:ptCount val="1"/>
                <c:pt idx="0">
                  <c:v>Seconde GT</c:v>
                </c:pt>
              </c:strCache>
            </c:strRef>
          </c:tx>
          <c:marker>
            <c:symbol val="none"/>
          </c:marker>
          <c:cat>
            <c:numRef>
              <c:f>'Figure 5'!$B$3:$R$3</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'Figure 5'!$B$4:$R$4</c:f>
              <c:numCache>
                <c:formatCode>0.0</c:formatCode>
                <c:ptCount val="17"/>
                <c:pt idx="0">
                  <c:v>14.14</c:v>
                </c:pt>
                <c:pt idx="1">
                  <c:v>13.09</c:v>
                </c:pt>
                <c:pt idx="2">
                  <c:v>12.03</c:v>
                </c:pt>
                <c:pt idx="3">
                  <c:v>11.4</c:v>
                </c:pt>
                <c:pt idx="4">
                  <c:v>10.7</c:v>
                </c:pt>
                <c:pt idx="5">
                  <c:v>9.3699999999999992</c:v>
                </c:pt>
                <c:pt idx="6">
                  <c:v>8.81</c:v>
                </c:pt>
                <c:pt idx="7">
                  <c:v>7.84</c:v>
                </c:pt>
                <c:pt idx="8">
                  <c:v>7.4</c:v>
                </c:pt>
                <c:pt idx="9">
                  <c:v>6.69</c:v>
                </c:pt>
                <c:pt idx="10">
                  <c:v>4.33</c:v>
                </c:pt>
                <c:pt idx="11">
                  <c:v>3.86</c:v>
                </c:pt>
                <c:pt idx="12">
                  <c:v>4.38</c:v>
                </c:pt>
                <c:pt idx="13">
                  <c:v>3.62</c:v>
                </c:pt>
                <c:pt idx="14">
                  <c:v>2.88</c:v>
                </c:pt>
                <c:pt idx="15">
                  <c:v>2.92</c:v>
                </c:pt>
                <c:pt idx="16">
                  <c:v>3.11</c:v>
                </c:pt>
              </c:numCache>
            </c:numRef>
          </c:val>
          <c:smooth val="0"/>
          <c:extLst>
            <c:ext xmlns:c16="http://schemas.microsoft.com/office/drawing/2014/chart" uri="{C3380CC4-5D6E-409C-BE32-E72D297353CC}">
              <c16:uniqueId val="{00000000-D603-4EA9-8E33-7E2CCB576068}"/>
            </c:ext>
          </c:extLst>
        </c:ser>
        <c:ser>
          <c:idx val="1"/>
          <c:order val="1"/>
          <c:tx>
            <c:strRef>
              <c:f>'Figure 5'!$A$5</c:f>
              <c:strCache>
                <c:ptCount val="1"/>
                <c:pt idx="0">
                  <c:v>Première GT</c:v>
                </c:pt>
              </c:strCache>
            </c:strRef>
          </c:tx>
          <c:marker>
            <c:symbol val="none"/>
          </c:marker>
          <c:cat>
            <c:numRef>
              <c:f>'Figure 5'!$B$3:$R$3</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'Figure 5'!$B$5:$R$5</c:f>
              <c:numCache>
                <c:formatCode>0.0</c:formatCode>
                <c:ptCount val="17"/>
                <c:pt idx="0">
                  <c:v>7.71</c:v>
                </c:pt>
                <c:pt idx="1">
                  <c:v>7.16</c:v>
                </c:pt>
                <c:pt idx="2">
                  <c:v>6.79</c:v>
                </c:pt>
                <c:pt idx="3">
                  <c:v>6.65</c:v>
                </c:pt>
                <c:pt idx="4">
                  <c:v>6.41</c:v>
                </c:pt>
                <c:pt idx="5">
                  <c:v>5.52</c:v>
                </c:pt>
                <c:pt idx="6">
                  <c:v>5.09</c:v>
                </c:pt>
                <c:pt idx="7">
                  <c:v>4.62</c:v>
                </c:pt>
                <c:pt idx="8">
                  <c:v>4.16</c:v>
                </c:pt>
                <c:pt idx="9">
                  <c:v>3.8</c:v>
                </c:pt>
                <c:pt idx="10">
                  <c:v>2.98</c:v>
                </c:pt>
                <c:pt idx="11">
                  <c:v>2.75</c:v>
                </c:pt>
                <c:pt idx="12">
                  <c:v>3.3</c:v>
                </c:pt>
                <c:pt idx="13">
                  <c:v>2.4900000000000002</c:v>
                </c:pt>
                <c:pt idx="14">
                  <c:v>2.08</c:v>
                </c:pt>
                <c:pt idx="15">
                  <c:v>2.2999999999999998</c:v>
                </c:pt>
                <c:pt idx="16">
                  <c:v>2.59</c:v>
                </c:pt>
              </c:numCache>
            </c:numRef>
          </c:val>
          <c:smooth val="0"/>
          <c:extLst>
            <c:ext xmlns:c16="http://schemas.microsoft.com/office/drawing/2014/chart" uri="{C3380CC4-5D6E-409C-BE32-E72D297353CC}">
              <c16:uniqueId val="{00000001-D603-4EA9-8E33-7E2CCB576068}"/>
            </c:ext>
          </c:extLst>
        </c:ser>
        <c:ser>
          <c:idx val="2"/>
          <c:order val="2"/>
          <c:tx>
            <c:strRef>
              <c:f>'Figure 5'!$A$6</c:f>
              <c:strCache>
                <c:ptCount val="1"/>
                <c:pt idx="0">
                  <c:v>Terminale GT</c:v>
                </c:pt>
              </c:strCache>
            </c:strRef>
          </c:tx>
          <c:marker>
            <c:symbol val="none"/>
          </c:marker>
          <c:cat>
            <c:numRef>
              <c:f>'Figure 5'!$B$3:$R$3</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'Figure 5'!$B$6:$R$6</c:f>
              <c:numCache>
                <c:formatCode>0.0</c:formatCode>
                <c:ptCount val="17"/>
                <c:pt idx="0">
                  <c:v>9.77</c:v>
                </c:pt>
                <c:pt idx="1">
                  <c:v>8.89</c:v>
                </c:pt>
                <c:pt idx="2">
                  <c:v>8.58</c:v>
                </c:pt>
                <c:pt idx="3">
                  <c:v>8.49</c:v>
                </c:pt>
                <c:pt idx="4">
                  <c:v>8.8699999999999992</c:v>
                </c:pt>
                <c:pt idx="5">
                  <c:v>8.24</c:v>
                </c:pt>
                <c:pt idx="6">
                  <c:v>6.98</c:v>
                </c:pt>
                <c:pt idx="7">
                  <c:v>5.77</c:v>
                </c:pt>
                <c:pt idx="8">
                  <c:v>5.7</c:v>
                </c:pt>
                <c:pt idx="9">
                  <c:v>5.56</c:v>
                </c:pt>
                <c:pt idx="10">
                  <c:v>5.81</c:v>
                </c:pt>
                <c:pt idx="11">
                  <c:v>6.25</c:v>
                </c:pt>
                <c:pt idx="12">
                  <c:v>6.14</c:v>
                </c:pt>
                <c:pt idx="13">
                  <c:v>5.92</c:v>
                </c:pt>
                <c:pt idx="14">
                  <c:v>1.35</c:v>
                </c:pt>
                <c:pt idx="15">
                  <c:v>1.72</c:v>
                </c:pt>
                <c:pt idx="16">
                  <c:v>2.76</c:v>
                </c:pt>
              </c:numCache>
            </c:numRef>
          </c:val>
          <c:smooth val="0"/>
          <c:extLst>
            <c:ext xmlns:c16="http://schemas.microsoft.com/office/drawing/2014/chart" uri="{C3380CC4-5D6E-409C-BE32-E72D297353CC}">
              <c16:uniqueId val="{00000002-D603-4EA9-8E33-7E2CCB576068}"/>
            </c:ext>
          </c:extLst>
        </c:ser>
        <c:dLbls>
          <c:showLegendKey val="0"/>
          <c:showVal val="0"/>
          <c:showCatName val="0"/>
          <c:showSerName val="0"/>
          <c:showPercent val="0"/>
          <c:showBubbleSize val="0"/>
        </c:dLbls>
        <c:smooth val="0"/>
        <c:axId val="128875904"/>
        <c:axId val="143307904"/>
      </c:lineChart>
      <c:catAx>
        <c:axId val="12887590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43307904"/>
        <c:crosses val="autoZero"/>
        <c:auto val="1"/>
        <c:lblAlgn val="ctr"/>
        <c:lblOffset val="100"/>
        <c:noMultiLvlLbl val="0"/>
      </c:catAx>
      <c:valAx>
        <c:axId val="143307904"/>
        <c:scaling>
          <c:orientation val="minMax"/>
        </c:scaling>
        <c:delete val="0"/>
        <c:axPos val="l"/>
        <c:majorGridlines/>
        <c:numFmt formatCode="0" sourceLinked="0"/>
        <c:majorTickMark val="out"/>
        <c:minorTickMark val="none"/>
        <c:tickLblPos val="nextTo"/>
        <c:crossAx val="128875904"/>
        <c:crosses val="autoZero"/>
        <c:crossBetween val="midCat"/>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 7'!$A$4</c:f>
              <c:strCache>
                <c:ptCount val="1"/>
                <c:pt idx="0">
                  <c:v>Seconde professionnelle</c:v>
                </c:pt>
              </c:strCache>
            </c:strRef>
          </c:tx>
          <c:spPr>
            <a:ln w="28575" cap="rnd">
              <a:solidFill>
                <a:schemeClr val="accent3"/>
              </a:solidFill>
              <a:round/>
            </a:ln>
            <a:effectLst/>
          </c:spPr>
          <c:marker>
            <c:symbol val="none"/>
          </c:marker>
          <c:cat>
            <c:numRef>
              <c:f>'Figure 7'!$B$3:$J$3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7'!$B$4:$J$4</c:f>
              <c:numCache>
                <c:formatCode>#,##0</c:formatCode>
                <c:ptCount val="9"/>
                <c:pt idx="0">
                  <c:v>183857</c:v>
                </c:pt>
                <c:pt idx="1">
                  <c:v>183968</c:v>
                </c:pt>
                <c:pt idx="2">
                  <c:v>181503</c:v>
                </c:pt>
                <c:pt idx="3">
                  <c:v>177688</c:v>
                </c:pt>
                <c:pt idx="4">
                  <c:v>177523</c:v>
                </c:pt>
                <c:pt idx="5">
                  <c:v>176970</c:v>
                </c:pt>
                <c:pt idx="6">
                  <c:v>173220</c:v>
                </c:pt>
                <c:pt idx="7">
                  <c:v>173125</c:v>
                </c:pt>
                <c:pt idx="8">
                  <c:v>176114</c:v>
                </c:pt>
              </c:numCache>
            </c:numRef>
          </c:val>
          <c:smooth val="0"/>
          <c:extLst>
            <c:ext xmlns:c16="http://schemas.microsoft.com/office/drawing/2014/chart" uri="{C3380CC4-5D6E-409C-BE32-E72D297353CC}">
              <c16:uniqueId val="{00000002-B6BA-4932-A6DC-56C823C174B3}"/>
            </c:ext>
          </c:extLst>
        </c:ser>
        <c:ser>
          <c:idx val="3"/>
          <c:order val="1"/>
          <c:tx>
            <c:strRef>
              <c:f>'Figure 7'!$A$5</c:f>
              <c:strCache>
                <c:ptCount val="1"/>
                <c:pt idx="0">
                  <c:v>Première professionnelle</c:v>
                </c:pt>
              </c:strCache>
            </c:strRef>
          </c:tx>
          <c:spPr>
            <a:ln w="28575" cap="rnd">
              <a:solidFill>
                <a:schemeClr val="accent4"/>
              </a:solidFill>
              <a:round/>
            </a:ln>
            <a:effectLst/>
          </c:spPr>
          <c:marker>
            <c:symbol val="none"/>
          </c:marker>
          <c:cat>
            <c:numRef>
              <c:f>'Figure 7'!$B$3:$J$3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7'!$B$5:$J$5</c:f>
              <c:numCache>
                <c:formatCode>#,##0</c:formatCode>
                <c:ptCount val="9"/>
                <c:pt idx="0">
                  <c:v>177950</c:v>
                </c:pt>
                <c:pt idx="1">
                  <c:v>179276</c:v>
                </c:pt>
                <c:pt idx="2">
                  <c:v>180185</c:v>
                </c:pt>
                <c:pt idx="3">
                  <c:v>178190</c:v>
                </c:pt>
                <c:pt idx="4">
                  <c:v>176141</c:v>
                </c:pt>
                <c:pt idx="5">
                  <c:v>175695</c:v>
                </c:pt>
                <c:pt idx="6">
                  <c:v>178128</c:v>
                </c:pt>
                <c:pt idx="7">
                  <c:v>172792</c:v>
                </c:pt>
                <c:pt idx="8">
                  <c:v>171574</c:v>
                </c:pt>
              </c:numCache>
            </c:numRef>
          </c:val>
          <c:smooth val="0"/>
          <c:extLst>
            <c:ext xmlns:c16="http://schemas.microsoft.com/office/drawing/2014/chart" uri="{C3380CC4-5D6E-409C-BE32-E72D297353CC}">
              <c16:uniqueId val="{00000003-B6BA-4932-A6DC-56C823C174B3}"/>
            </c:ext>
          </c:extLst>
        </c:ser>
        <c:ser>
          <c:idx val="4"/>
          <c:order val="2"/>
          <c:tx>
            <c:strRef>
              <c:f>'Figure 7'!$A$6</c:f>
              <c:strCache>
                <c:ptCount val="1"/>
                <c:pt idx="0">
                  <c:v>Terminale professionnelle</c:v>
                </c:pt>
              </c:strCache>
            </c:strRef>
          </c:tx>
          <c:spPr>
            <a:ln w="28575" cap="rnd">
              <a:solidFill>
                <a:schemeClr val="accent5"/>
              </a:solidFill>
              <a:round/>
            </a:ln>
            <a:effectLst/>
          </c:spPr>
          <c:marker>
            <c:symbol val="none"/>
          </c:marker>
          <c:cat>
            <c:numRef>
              <c:f>'Figure 7'!$B$3:$J$3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7'!$B$6:$J$6</c:f>
              <c:numCache>
                <c:formatCode>#,##0</c:formatCode>
                <c:ptCount val="9"/>
                <c:pt idx="0">
                  <c:v>165212</c:v>
                </c:pt>
                <c:pt idx="1">
                  <c:v>166946</c:v>
                </c:pt>
                <c:pt idx="2">
                  <c:v>169142</c:v>
                </c:pt>
                <c:pt idx="3">
                  <c:v>169666</c:v>
                </c:pt>
                <c:pt idx="4">
                  <c:v>165552</c:v>
                </c:pt>
                <c:pt idx="5">
                  <c:v>163113</c:v>
                </c:pt>
                <c:pt idx="6">
                  <c:v>164185</c:v>
                </c:pt>
                <c:pt idx="7">
                  <c:v>162315</c:v>
                </c:pt>
                <c:pt idx="8">
                  <c:v>157410</c:v>
                </c:pt>
              </c:numCache>
            </c:numRef>
          </c:val>
          <c:smooth val="0"/>
          <c:extLst>
            <c:ext xmlns:c16="http://schemas.microsoft.com/office/drawing/2014/chart" uri="{C3380CC4-5D6E-409C-BE32-E72D297353CC}">
              <c16:uniqueId val="{00000004-B6BA-4932-A6DC-56C823C174B3}"/>
            </c:ext>
          </c:extLst>
        </c:ser>
        <c:dLbls>
          <c:showLegendKey val="0"/>
          <c:showVal val="0"/>
          <c:showCatName val="0"/>
          <c:showSerName val="0"/>
          <c:showPercent val="0"/>
          <c:showBubbleSize val="0"/>
        </c:dLbls>
        <c:smooth val="0"/>
        <c:axId val="148563072"/>
        <c:axId val="148564992"/>
        <c:extLst/>
      </c:lineChart>
      <c:catAx>
        <c:axId val="148563072"/>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4992"/>
        <c:crosses val="autoZero"/>
        <c:auto val="1"/>
        <c:lblAlgn val="ctr"/>
        <c:lblOffset val="100"/>
        <c:noMultiLvlLbl val="0"/>
      </c:catAx>
      <c:valAx>
        <c:axId val="148564992"/>
        <c:scaling>
          <c:orientation val="minMax"/>
          <c:min val="15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485630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8'!$A$4</c:f>
              <c:strCache>
                <c:ptCount val="1"/>
                <c:pt idx="0">
                  <c:v>Première année de CAP</c:v>
                </c:pt>
              </c:strCache>
            </c:strRef>
          </c:tx>
          <c:spPr>
            <a:ln w="28575" cap="rnd">
              <a:solidFill>
                <a:schemeClr val="accent1"/>
              </a:solidFill>
              <a:round/>
            </a:ln>
            <a:effectLst/>
          </c:spPr>
          <c:marker>
            <c:symbol val="none"/>
          </c:marker>
          <c:cat>
            <c:numRef>
              <c:f>'Figure 8'!$B$3:$J$3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8'!$B$4:$J$4</c:f>
              <c:numCache>
                <c:formatCode>#,##0</c:formatCode>
                <c:ptCount val="9"/>
                <c:pt idx="0">
                  <c:v>59783</c:v>
                </c:pt>
                <c:pt idx="1">
                  <c:v>58961</c:v>
                </c:pt>
                <c:pt idx="2">
                  <c:v>58116</c:v>
                </c:pt>
                <c:pt idx="3">
                  <c:v>56732</c:v>
                </c:pt>
                <c:pt idx="4">
                  <c:v>56083</c:v>
                </c:pt>
                <c:pt idx="5">
                  <c:v>55898</c:v>
                </c:pt>
                <c:pt idx="6">
                  <c:v>54482</c:v>
                </c:pt>
                <c:pt idx="7">
                  <c:v>53822</c:v>
                </c:pt>
                <c:pt idx="8">
                  <c:v>54879</c:v>
                </c:pt>
              </c:numCache>
            </c:numRef>
          </c:val>
          <c:smooth val="0"/>
          <c:extLst>
            <c:ext xmlns:c16="http://schemas.microsoft.com/office/drawing/2014/chart" uri="{C3380CC4-5D6E-409C-BE32-E72D297353CC}">
              <c16:uniqueId val="{00000000-8B6E-46B0-982C-9DA57220F5F4}"/>
            </c:ext>
          </c:extLst>
        </c:ser>
        <c:ser>
          <c:idx val="1"/>
          <c:order val="1"/>
          <c:tx>
            <c:strRef>
              <c:f>'Figure 8'!$A$5</c:f>
              <c:strCache>
                <c:ptCount val="1"/>
                <c:pt idx="0">
                  <c:v>Deuxième année de CAP</c:v>
                </c:pt>
              </c:strCache>
            </c:strRef>
          </c:tx>
          <c:spPr>
            <a:ln w="28575" cap="rnd">
              <a:solidFill>
                <a:schemeClr val="accent2"/>
              </a:solidFill>
              <a:round/>
            </a:ln>
            <a:effectLst/>
          </c:spPr>
          <c:marker>
            <c:symbol val="none"/>
          </c:marker>
          <c:cat>
            <c:numRef>
              <c:f>'Figure 8'!$B$3:$J$3</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8'!$B$5:$J$5</c:f>
              <c:numCache>
                <c:formatCode>#,##0</c:formatCode>
                <c:ptCount val="9"/>
                <c:pt idx="0">
                  <c:v>51039</c:v>
                </c:pt>
                <c:pt idx="1">
                  <c:v>50858</c:v>
                </c:pt>
                <c:pt idx="2">
                  <c:v>50303</c:v>
                </c:pt>
                <c:pt idx="3">
                  <c:v>49208</c:v>
                </c:pt>
                <c:pt idx="4">
                  <c:v>48304</c:v>
                </c:pt>
                <c:pt idx="5">
                  <c:v>47559</c:v>
                </c:pt>
                <c:pt idx="6">
                  <c:v>49715</c:v>
                </c:pt>
                <c:pt idx="7">
                  <c:v>46205</c:v>
                </c:pt>
                <c:pt idx="8">
                  <c:v>44361</c:v>
                </c:pt>
              </c:numCache>
            </c:numRef>
          </c:val>
          <c:smooth val="0"/>
          <c:extLst>
            <c:ext xmlns:c16="http://schemas.microsoft.com/office/drawing/2014/chart" uri="{C3380CC4-5D6E-409C-BE32-E72D297353CC}">
              <c16:uniqueId val="{00000001-8B6E-46B0-982C-9DA57220F5F4}"/>
            </c:ext>
          </c:extLst>
        </c:ser>
        <c:dLbls>
          <c:showLegendKey val="0"/>
          <c:showVal val="0"/>
          <c:showCatName val="0"/>
          <c:showSerName val="0"/>
          <c:showPercent val="0"/>
          <c:showBubbleSize val="0"/>
        </c:dLbls>
        <c:smooth val="0"/>
        <c:axId val="97059968"/>
        <c:axId val="97061504"/>
      </c:lineChart>
      <c:catAx>
        <c:axId val="9705996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61504"/>
        <c:crosses val="autoZero"/>
        <c:auto val="1"/>
        <c:lblAlgn val="ctr"/>
        <c:lblOffset val="100"/>
        <c:noMultiLvlLbl val="0"/>
      </c:catAx>
      <c:valAx>
        <c:axId val="97061504"/>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7059968"/>
        <c:crosses val="autoZero"/>
        <c:crossBetween val="midCat"/>
        <c:majorUnit val="5000"/>
        <c:minorUnit val="5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9'!$B$3</c:f>
              <c:strCache>
                <c:ptCount val="1"/>
                <c:pt idx="0">
                  <c:v>Évolution en %</c:v>
                </c:pt>
              </c:strCache>
            </c:strRef>
          </c:tx>
          <c:invertIfNegative val="0"/>
          <c:cat>
            <c:strRef>
              <c:f>'Figure 9'!$A$4:$A$33</c:f>
              <c:strCache>
                <c:ptCount val="30"/>
                <c:pt idx="0">
                  <c:v>Mayotte</c:v>
                </c:pt>
                <c:pt idx="1">
                  <c:v>Corse</c:v>
                </c:pt>
                <c:pt idx="2">
                  <c:v>Nice</c:v>
                </c:pt>
                <c:pt idx="3">
                  <c:v>Montpellier</c:v>
                </c:pt>
                <c:pt idx="4">
                  <c:v>Toulouse</c:v>
                </c:pt>
                <c:pt idx="5">
                  <c:v>Guyane</c:v>
                </c:pt>
                <c:pt idx="6">
                  <c:v>Versailles</c:v>
                </c:pt>
                <c:pt idx="7">
                  <c:v>Créteil</c:v>
                </c:pt>
                <c:pt idx="8">
                  <c:v>Aix-Marseille</c:v>
                </c:pt>
                <c:pt idx="9">
                  <c:v>Lyon</c:v>
                </c:pt>
                <c:pt idx="10">
                  <c:v>Bordeaux</c:v>
                </c:pt>
                <c:pt idx="11">
                  <c:v>Limoges</c:v>
                </c:pt>
                <c:pt idx="12">
                  <c:v>Grenoble</c:v>
                </c:pt>
                <c:pt idx="13">
                  <c:v>Strasbourg</c:v>
                </c:pt>
                <c:pt idx="14">
                  <c:v>Poitiers</c:v>
                </c:pt>
                <c:pt idx="15">
                  <c:v>Amiens</c:v>
                </c:pt>
                <c:pt idx="16">
                  <c:v>Nantes</c:v>
                </c:pt>
                <c:pt idx="17">
                  <c:v>Rennes</c:v>
                </c:pt>
                <c:pt idx="18">
                  <c:v>Nancy-Metz</c:v>
                </c:pt>
                <c:pt idx="19">
                  <c:v>Normandie</c:v>
                </c:pt>
                <c:pt idx="20">
                  <c:v>Orléans-Tours</c:v>
                </c:pt>
                <c:pt idx="21">
                  <c:v>Lille</c:v>
                </c:pt>
                <c:pt idx="22">
                  <c:v>La Réunion</c:v>
                </c:pt>
                <c:pt idx="23">
                  <c:v>Reims</c:v>
                </c:pt>
                <c:pt idx="24">
                  <c:v>Besançon</c:v>
                </c:pt>
                <c:pt idx="25">
                  <c:v>Dijon</c:v>
                </c:pt>
                <c:pt idx="26">
                  <c:v>Clermont-Ferrand</c:v>
                </c:pt>
                <c:pt idx="27">
                  <c:v>Paris</c:v>
                </c:pt>
                <c:pt idx="28">
                  <c:v>Martinique</c:v>
                </c:pt>
                <c:pt idx="29">
                  <c:v>Guadeloupe</c:v>
                </c:pt>
              </c:strCache>
            </c:strRef>
          </c:cat>
          <c:val>
            <c:numRef>
              <c:f>'Figure 9'!$B$4:$B$33</c:f>
              <c:numCache>
                <c:formatCode>#\ ##0.0_ ;\-#\ ##0.0\ </c:formatCode>
                <c:ptCount val="30"/>
                <c:pt idx="0">
                  <c:v>1.7652359108781126</c:v>
                </c:pt>
                <c:pt idx="1">
                  <c:v>1.3775602682617365</c:v>
                </c:pt>
                <c:pt idx="2">
                  <c:v>1.0284041065035447</c:v>
                </c:pt>
                <c:pt idx="3">
                  <c:v>0.95262717397496166</c:v>
                </c:pt>
                <c:pt idx="4">
                  <c:v>0.64647280900011361</c:v>
                </c:pt>
                <c:pt idx="5">
                  <c:v>0.5671991046902024</c:v>
                </c:pt>
                <c:pt idx="6">
                  <c:v>0.55766590083096046</c:v>
                </c:pt>
                <c:pt idx="7">
                  <c:v>0.53796151013481064</c:v>
                </c:pt>
                <c:pt idx="8">
                  <c:v>0.46574771931791786</c:v>
                </c:pt>
                <c:pt idx="9">
                  <c:v>0.38589561977069564</c:v>
                </c:pt>
                <c:pt idx="10">
                  <c:v>0.28857039267771128</c:v>
                </c:pt>
                <c:pt idx="11">
                  <c:v>0.20543924867931912</c:v>
                </c:pt>
                <c:pt idx="12">
                  <c:v>0.17328661116371044</c:v>
                </c:pt>
                <c:pt idx="13">
                  <c:v>0.14048649219079781</c:v>
                </c:pt>
                <c:pt idx="14">
                  <c:v>-0.11820680280150123</c:v>
                </c:pt>
                <c:pt idx="15">
                  <c:v>-0.24201648132237807</c:v>
                </c:pt>
                <c:pt idx="16">
                  <c:v>-0.28208176965283194</c:v>
                </c:pt>
                <c:pt idx="17">
                  <c:v>-0.32849395650711072</c:v>
                </c:pt>
                <c:pt idx="18">
                  <c:v>-0.47324214587443236</c:v>
                </c:pt>
                <c:pt idx="19">
                  <c:v>-0.49165362067511631</c:v>
                </c:pt>
                <c:pt idx="20">
                  <c:v>-0.53348058870135173</c:v>
                </c:pt>
                <c:pt idx="21">
                  <c:v>-0.58918109334390556</c:v>
                </c:pt>
                <c:pt idx="22">
                  <c:v>-0.69979906759445309</c:v>
                </c:pt>
                <c:pt idx="23">
                  <c:v>-0.77267489089981678</c:v>
                </c:pt>
                <c:pt idx="24">
                  <c:v>-0.81067689939805387</c:v>
                </c:pt>
                <c:pt idx="25">
                  <c:v>-0.93621952733744462</c:v>
                </c:pt>
                <c:pt idx="26">
                  <c:v>-0.95479326005006482</c:v>
                </c:pt>
                <c:pt idx="27">
                  <c:v>-1.4120125119822411</c:v>
                </c:pt>
                <c:pt idx="28">
                  <c:v>-2.5594831335031372</c:v>
                </c:pt>
                <c:pt idx="29">
                  <c:v>-3.499261856431076</c:v>
                </c:pt>
              </c:numCache>
            </c:numRef>
          </c:val>
          <c:extLst>
            <c:ext xmlns:c16="http://schemas.microsoft.com/office/drawing/2014/chart" uri="{C3380CC4-5D6E-409C-BE32-E72D297353CC}">
              <c16:uniqueId val="{00000000-278E-485F-99ED-8683ED9DE499}"/>
            </c:ext>
          </c:extLst>
        </c:ser>
        <c:dLbls>
          <c:showLegendKey val="0"/>
          <c:showVal val="0"/>
          <c:showCatName val="0"/>
          <c:showSerName val="0"/>
          <c:showPercent val="0"/>
          <c:showBubbleSize val="0"/>
        </c:dLbls>
        <c:gapWidth val="150"/>
        <c:axId val="97331072"/>
        <c:axId val="97332608"/>
      </c:barChart>
      <c:catAx>
        <c:axId val="97331072"/>
        <c:scaling>
          <c:orientation val="minMax"/>
        </c:scaling>
        <c:delete val="0"/>
        <c:axPos val="b"/>
        <c:numFmt formatCode="General" sourceLinked="1"/>
        <c:majorTickMark val="out"/>
        <c:minorTickMark val="none"/>
        <c:tickLblPos val="low"/>
        <c:crossAx val="97332608"/>
        <c:crossesAt val="0"/>
        <c:auto val="1"/>
        <c:lblAlgn val="ctr"/>
        <c:lblOffset val="100"/>
        <c:noMultiLvlLbl val="0"/>
      </c:catAx>
      <c:valAx>
        <c:axId val="97332608"/>
        <c:scaling>
          <c:orientation val="minMax"/>
          <c:max val="3.5"/>
          <c:min val="-4"/>
        </c:scaling>
        <c:delete val="0"/>
        <c:axPos val="l"/>
        <c:majorGridlines/>
        <c:numFmt formatCode="&quot; &quot;0.0" sourceLinked="0"/>
        <c:majorTickMark val="out"/>
        <c:minorTickMark val="none"/>
        <c:tickLblPos val="nextTo"/>
        <c:crossAx val="97331072"/>
        <c:crosses val="autoZero"/>
        <c:crossBetween val="between"/>
        <c:majorUnit val="0.5"/>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97E-2"/>
          <c:y val="9.3748292775620301E-2"/>
          <c:w val="0.9120711942257218"/>
          <c:h val="0.61391431820509113"/>
        </c:manualLayout>
      </c:layout>
      <c:barChart>
        <c:barDir val="col"/>
        <c:grouping val="clustered"/>
        <c:varyColors val="0"/>
        <c:ser>
          <c:idx val="0"/>
          <c:order val="0"/>
          <c:tx>
            <c:strRef>
              <c:f>Compl3!$B$4</c:f>
              <c:strCache>
                <c:ptCount val="1"/>
                <c:pt idx="0">
                  <c:v>Part du secteur privé sous contrat dans le second degré</c:v>
                </c:pt>
              </c:strCache>
            </c:strRef>
          </c:tx>
          <c:invertIfNegative val="0"/>
          <c:cat>
            <c:strRef>
              <c:f>Compl3!$A$5:$A$34</c:f>
              <c:strCache>
                <c:ptCount val="30"/>
                <c:pt idx="0">
                  <c:v>RENNES</c:v>
                </c:pt>
                <c:pt idx="1">
                  <c:v>NANTES</c:v>
                </c:pt>
                <c:pt idx="2">
                  <c:v>PARIS</c:v>
                </c:pt>
                <c:pt idx="3">
                  <c:v>LYON</c:v>
                </c:pt>
                <c:pt idx="4">
                  <c:v>LILLE</c:v>
                </c:pt>
                <c:pt idx="5">
                  <c:v>GRENOBLE</c:v>
                </c:pt>
                <c:pt idx="6">
                  <c:v>CLERMONT-F</c:v>
                </c:pt>
                <c:pt idx="7">
                  <c:v>AIX-MARS.</c:v>
                </c:pt>
                <c:pt idx="8">
                  <c:v>NORMANDIE</c:v>
                </c:pt>
                <c:pt idx="9">
                  <c:v>BORDEAUX</c:v>
                </c:pt>
                <c:pt idx="10">
                  <c:v>REIMS</c:v>
                </c:pt>
                <c:pt idx="11">
                  <c:v>TOULOUSE</c:v>
                </c:pt>
                <c:pt idx="12">
                  <c:v>VERSAILLES</c:v>
                </c:pt>
                <c:pt idx="13">
                  <c:v>MONTPELL.</c:v>
                </c:pt>
                <c:pt idx="14">
                  <c:v>AMIENS</c:v>
                </c:pt>
                <c:pt idx="15">
                  <c:v>POITIERS</c:v>
                </c:pt>
                <c:pt idx="16">
                  <c:v>BESANCON</c:v>
                </c:pt>
                <c:pt idx="17">
                  <c:v>DIJON</c:v>
                </c:pt>
                <c:pt idx="18">
                  <c:v>NANCY-METZ </c:v>
                </c:pt>
                <c:pt idx="19">
                  <c:v>NICE</c:v>
                </c:pt>
                <c:pt idx="20">
                  <c:v>STRASBOURG</c:v>
                </c:pt>
                <c:pt idx="21">
                  <c:v>ORLEANS-T</c:v>
                </c:pt>
                <c:pt idx="22">
                  <c:v>MARTINIQUE</c:v>
                </c:pt>
                <c:pt idx="23">
                  <c:v>CRETEIL</c:v>
                </c:pt>
                <c:pt idx="24">
                  <c:v>LIMOGES</c:v>
                </c:pt>
                <c:pt idx="25">
                  <c:v>GUADELOUPE</c:v>
                </c:pt>
                <c:pt idx="26">
                  <c:v>GUYANE</c:v>
                </c:pt>
                <c:pt idx="27">
                  <c:v>LA REUNION</c:v>
                </c:pt>
                <c:pt idx="28">
                  <c:v>CORSE</c:v>
                </c:pt>
                <c:pt idx="29">
                  <c:v>MAYOTTE</c:v>
                </c:pt>
              </c:strCache>
            </c:strRef>
          </c:cat>
          <c:val>
            <c:numRef>
              <c:f>Compl3!$B$5:$B$34</c:f>
              <c:numCache>
                <c:formatCode>0.0</c:formatCode>
                <c:ptCount val="30"/>
                <c:pt idx="0">
                  <c:v>42.516832725358888</c:v>
                </c:pt>
                <c:pt idx="1">
                  <c:v>41.154807557949972</c:v>
                </c:pt>
                <c:pt idx="2">
                  <c:v>35.454074419973267</c:v>
                </c:pt>
                <c:pt idx="3">
                  <c:v>28.199379935491049</c:v>
                </c:pt>
                <c:pt idx="4">
                  <c:v>26.945296835015341</c:v>
                </c:pt>
                <c:pt idx="5">
                  <c:v>22.050940441604734</c:v>
                </c:pt>
                <c:pt idx="6">
                  <c:v>21.472668424838169</c:v>
                </c:pt>
                <c:pt idx="7">
                  <c:v>20.824414335768868</c:v>
                </c:pt>
                <c:pt idx="8">
                  <c:v>19.371287931263172</c:v>
                </c:pt>
                <c:pt idx="9">
                  <c:v>19.191524210743772</c:v>
                </c:pt>
                <c:pt idx="10">
                  <c:v>18.558182925900539</c:v>
                </c:pt>
                <c:pt idx="11">
                  <c:v>17.792609133829291</c:v>
                </c:pt>
                <c:pt idx="12">
                  <c:v>17.540847547437853</c:v>
                </c:pt>
                <c:pt idx="13">
                  <c:v>17.044946502593486</c:v>
                </c:pt>
                <c:pt idx="14">
                  <c:v>16.990138162762769</c:v>
                </c:pt>
                <c:pt idx="15">
                  <c:v>16.251960117163229</c:v>
                </c:pt>
                <c:pt idx="16">
                  <c:v>15.889042406206825</c:v>
                </c:pt>
                <c:pt idx="17">
                  <c:v>15.394321239366949</c:v>
                </c:pt>
                <c:pt idx="18">
                  <c:v>15.326118587578996</c:v>
                </c:pt>
                <c:pt idx="19">
                  <c:v>14.949279231179927</c:v>
                </c:pt>
                <c:pt idx="20">
                  <c:v>14.727752932575463</c:v>
                </c:pt>
                <c:pt idx="21">
                  <c:v>14.726470474645655</c:v>
                </c:pt>
                <c:pt idx="22">
                  <c:v>13.89862926362767</c:v>
                </c:pt>
                <c:pt idx="23">
                  <c:v>13.049997427485724</c:v>
                </c:pt>
                <c:pt idx="24">
                  <c:v>10.625793224641217</c:v>
                </c:pt>
                <c:pt idx="25">
                  <c:v>10.068124775905343</c:v>
                </c:pt>
                <c:pt idx="26">
                  <c:v>8.0502794709021472</c:v>
                </c:pt>
                <c:pt idx="27">
                  <c:v>8.0391140527501452</c:v>
                </c:pt>
                <c:pt idx="28">
                  <c:v>5.7035580189522612</c:v>
                </c:pt>
                <c:pt idx="29">
                  <c:v>0</c:v>
                </c:pt>
              </c:numCache>
            </c:numRef>
          </c:val>
          <c:extLst>
            <c:ext xmlns:c16="http://schemas.microsoft.com/office/drawing/2014/chart" uri="{C3380CC4-5D6E-409C-BE32-E72D297353CC}">
              <c16:uniqueId val="{00000000-A365-4DF1-B9C0-89807E32E464}"/>
            </c:ext>
          </c:extLst>
        </c:ser>
        <c:dLbls>
          <c:showLegendKey val="0"/>
          <c:showVal val="0"/>
          <c:showCatName val="0"/>
          <c:showSerName val="0"/>
          <c:showPercent val="0"/>
          <c:showBubbleSize val="0"/>
        </c:dLbls>
        <c:gapWidth val="150"/>
        <c:axId val="97369472"/>
        <c:axId val="99259520"/>
      </c:barChart>
      <c:catAx>
        <c:axId val="97369472"/>
        <c:scaling>
          <c:orientation val="minMax"/>
        </c:scaling>
        <c:delete val="0"/>
        <c:axPos val="b"/>
        <c:numFmt formatCode="General" sourceLinked="0"/>
        <c:majorTickMark val="out"/>
        <c:minorTickMark val="none"/>
        <c:tickLblPos val="nextTo"/>
        <c:crossAx val="99259520"/>
        <c:crosses val="autoZero"/>
        <c:auto val="1"/>
        <c:lblAlgn val="ctr"/>
        <c:lblOffset val="100"/>
        <c:noMultiLvlLbl val="0"/>
      </c:catAx>
      <c:valAx>
        <c:axId val="99259520"/>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 sourceLinked="0"/>
        <c:majorTickMark val="out"/>
        <c:minorTickMark val="none"/>
        <c:tickLblPos val="nextTo"/>
        <c:crossAx val="97369472"/>
        <c:crosses val="autoZero"/>
        <c:crossBetween val="between"/>
      </c:valAx>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419099</xdr:colOff>
      <xdr:row>7</xdr:row>
      <xdr:rowOff>1</xdr:rowOff>
    </xdr:from>
    <xdr:to>
      <xdr:col>11</xdr:col>
      <xdr:colOff>352424</xdr:colOff>
      <xdr:row>26</xdr:row>
      <xdr:rowOff>9526</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519112</xdr:colOff>
      <xdr:row>7</xdr:row>
      <xdr:rowOff>33337</xdr:rowOff>
    </xdr:from>
    <xdr:to>
      <xdr:col>6</xdr:col>
      <xdr:colOff>176212</xdr:colOff>
      <xdr:row>21</xdr:row>
      <xdr:rowOff>109537</xdr:rowOff>
    </xdr:to>
    <xdr:graphicFrame macro="">
      <xdr:nvGraphicFramePr>
        <xdr:cNvPr id="4" name="Graphique 3">
          <a:extLst>
            <a:ext uri="{FF2B5EF4-FFF2-40B4-BE49-F238E27FC236}">
              <a16:creationId xmlns:a16="http://schemas.microsoft.com/office/drawing/2014/main" id="{19F5AFD0-F7B1-471C-93B8-308939DD7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6</xdr:row>
      <xdr:rowOff>166687</xdr:rowOff>
    </xdr:from>
    <xdr:to>
      <xdr:col>5</xdr:col>
      <xdr:colOff>571500</xdr:colOff>
      <xdr:row>21</xdr:row>
      <xdr:rowOff>52387</xdr:rowOff>
    </xdr:to>
    <xdr:graphicFrame macro="">
      <xdr:nvGraphicFramePr>
        <xdr:cNvPr id="2" name="Graphique 1">
          <a:extLst>
            <a:ext uri="{FF2B5EF4-FFF2-40B4-BE49-F238E27FC236}">
              <a16:creationId xmlns:a16="http://schemas.microsoft.com/office/drawing/2014/main" id="{8C7FB1E8-DBDB-4ED8-82D3-E3438DB47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560006</xdr:colOff>
      <xdr:row>4</xdr:row>
      <xdr:rowOff>128897</xdr:rowOff>
    </xdr:from>
    <xdr:to>
      <xdr:col>11</xdr:col>
      <xdr:colOff>593138</xdr:colOff>
      <xdr:row>31</xdr:row>
      <xdr:rowOff>53111</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34</xdr:row>
      <xdr:rowOff>95249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A8"/>
  <sheetViews>
    <sheetView tabSelected="1" workbookViewId="0">
      <selection activeCell="A17" sqref="A17"/>
    </sheetView>
  </sheetViews>
  <sheetFormatPr baseColWidth="10" defaultRowHeight="15" x14ac:dyDescent="0.25"/>
  <cols>
    <col min="1" max="1" width="124.85546875" customWidth="1"/>
  </cols>
  <sheetData>
    <row r="2" spans="1:1" x14ac:dyDescent="0.25">
      <c r="A2" s="42" t="s">
        <v>74</v>
      </c>
    </row>
    <row r="3" spans="1:1" x14ac:dyDescent="0.25">
      <c r="A3" s="42"/>
    </row>
    <row r="4" spans="1:1" ht="89.25" x14ac:dyDescent="0.25">
      <c r="A4" s="46" t="s">
        <v>243</v>
      </c>
    </row>
    <row r="5" spans="1:1" x14ac:dyDescent="0.25">
      <c r="A5" s="46"/>
    </row>
    <row r="6" spans="1:1" x14ac:dyDescent="0.25">
      <c r="A6" s="46"/>
    </row>
    <row r="7" spans="1:1" x14ac:dyDescent="0.25">
      <c r="A7" s="46" t="s">
        <v>242</v>
      </c>
    </row>
    <row r="8" spans="1:1" x14ac:dyDescent="0.25">
      <c r="A8" s="183" t="s">
        <v>299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25"/>
  <sheetViews>
    <sheetView workbookViewId="0">
      <selection activeCell="A25" sqref="A25"/>
    </sheetView>
  </sheetViews>
  <sheetFormatPr baseColWidth="10" defaultRowHeight="15" x14ac:dyDescent="0.25"/>
  <cols>
    <col min="1" max="1" width="25.85546875" customWidth="1"/>
    <col min="2" max="9" width="9.5703125" customWidth="1"/>
  </cols>
  <sheetData>
    <row r="1" spans="1:11" x14ac:dyDescent="0.25">
      <c r="A1" s="371" t="s">
        <v>263</v>
      </c>
      <c r="B1" s="371"/>
      <c r="C1" s="371"/>
      <c r="D1" s="371"/>
      <c r="E1" s="371"/>
      <c r="F1" s="371"/>
      <c r="G1" s="371"/>
      <c r="H1" s="371"/>
      <c r="I1" s="250"/>
    </row>
    <row r="2" spans="1:11" x14ac:dyDescent="0.25">
      <c r="A2" s="132"/>
      <c r="B2" s="132"/>
      <c r="C2" s="132"/>
      <c r="D2" s="132"/>
      <c r="E2" s="132"/>
      <c r="F2" s="135"/>
      <c r="G2" s="135"/>
      <c r="H2" s="135"/>
      <c r="I2" s="135"/>
      <c r="J2" s="135"/>
    </row>
    <row r="3" spans="1:11" s="133" customFormat="1" x14ac:dyDescent="0.25">
      <c r="A3" s="157"/>
      <c r="B3" s="139">
        <v>2014</v>
      </c>
      <c r="C3" s="139">
        <v>2015</v>
      </c>
      <c r="D3" s="139">
        <v>2016</v>
      </c>
      <c r="E3" s="139">
        <v>2017</v>
      </c>
      <c r="F3" s="140">
        <v>2018</v>
      </c>
      <c r="G3" s="140">
        <v>2019</v>
      </c>
      <c r="H3" s="140">
        <v>2020</v>
      </c>
      <c r="I3" s="140">
        <v>2021</v>
      </c>
      <c r="J3" s="141">
        <v>2022</v>
      </c>
    </row>
    <row r="4" spans="1:11" x14ac:dyDescent="0.25">
      <c r="A4" s="136" t="s">
        <v>94</v>
      </c>
      <c r="B4" s="156">
        <v>59783</v>
      </c>
      <c r="C4" s="156">
        <v>58961</v>
      </c>
      <c r="D4" s="156">
        <v>58116</v>
      </c>
      <c r="E4" s="156">
        <v>56732</v>
      </c>
      <c r="F4" s="137">
        <v>56083</v>
      </c>
      <c r="G4" s="137">
        <v>55898</v>
      </c>
      <c r="H4" s="137">
        <v>54482</v>
      </c>
      <c r="I4" s="137">
        <v>53822</v>
      </c>
      <c r="J4" s="138">
        <v>54879</v>
      </c>
    </row>
    <row r="5" spans="1:11" x14ac:dyDescent="0.25">
      <c r="A5" s="142" t="s">
        <v>95</v>
      </c>
      <c r="B5" s="156">
        <v>51039</v>
      </c>
      <c r="C5" s="156">
        <v>50858</v>
      </c>
      <c r="D5" s="156">
        <v>50303</v>
      </c>
      <c r="E5" s="156">
        <v>49208</v>
      </c>
      <c r="F5" s="137">
        <v>48304</v>
      </c>
      <c r="G5" s="137">
        <v>47559</v>
      </c>
      <c r="H5" s="137">
        <v>49715</v>
      </c>
      <c r="I5" s="137">
        <v>46205</v>
      </c>
      <c r="J5" s="188">
        <v>44361</v>
      </c>
    </row>
    <row r="6" spans="1:11" x14ac:dyDescent="0.25">
      <c r="A6" s="134"/>
      <c r="B6" s="154"/>
      <c r="C6" s="154"/>
      <c r="D6" s="154"/>
      <c r="E6" s="154"/>
      <c r="F6" s="154"/>
      <c r="G6" s="154"/>
      <c r="H6" s="154"/>
      <c r="I6" s="154"/>
      <c r="J6" s="135"/>
      <c r="K6" s="155"/>
    </row>
    <row r="7" spans="1:11" x14ac:dyDescent="0.25">
      <c r="A7" s="135"/>
      <c r="B7" s="135"/>
      <c r="C7" s="135"/>
      <c r="D7" s="135"/>
      <c r="E7" s="135"/>
      <c r="F7" s="135"/>
      <c r="G7" s="135"/>
      <c r="H7" s="135"/>
      <c r="I7" s="135"/>
      <c r="J7" s="135"/>
    </row>
    <row r="23" spans="1:10" ht="24.75" customHeight="1" x14ac:dyDescent="0.25">
      <c r="A23" s="370" t="s">
        <v>262</v>
      </c>
      <c r="B23" s="370"/>
      <c r="C23" s="370"/>
      <c r="D23" s="370"/>
      <c r="E23" s="370"/>
      <c r="F23" s="370"/>
      <c r="G23" s="370"/>
      <c r="H23" s="370"/>
      <c r="I23" s="249"/>
      <c r="J23" s="135"/>
    </row>
    <row r="24" spans="1:10" x14ac:dyDescent="0.25">
      <c r="A24" s="43" t="s">
        <v>295</v>
      </c>
      <c r="B24" s="43"/>
      <c r="C24" s="43"/>
      <c r="D24" s="43"/>
      <c r="E24" s="43"/>
      <c r="F24" s="43"/>
      <c r="G24" s="43"/>
      <c r="H24" s="43"/>
      <c r="I24" s="43"/>
      <c r="J24" s="135"/>
    </row>
    <row r="25" spans="1:10" x14ac:dyDescent="0.25">
      <c r="A25" s="183" t="s">
        <v>299</v>
      </c>
      <c r="B25" s="6"/>
      <c r="C25" s="6"/>
      <c r="D25" s="6"/>
      <c r="E25" s="6"/>
      <c r="F25" s="6"/>
      <c r="G25" s="6"/>
      <c r="H25" s="6"/>
      <c r="I25" s="6"/>
    </row>
  </sheetData>
  <mergeCells count="2">
    <mergeCell ref="A1:H1"/>
    <mergeCell ref="A23:H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K49"/>
  <sheetViews>
    <sheetView topLeftCell="A15" zoomScale="80" zoomScaleNormal="80" workbookViewId="0">
      <selection activeCell="G36" sqref="G36"/>
    </sheetView>
  </sheetViews>
  <sheetFormatPr baseColWidth="10" defaultRowHeight="15" x14ac:dyDescent="0.25"/>
  <cols>
    <col min="1" max="1" width="20.7109375" customWidth="1"/>
    <col min="2" max="2" width="11.42578125" customWidth="1"/>
  </cols>
  <sheetData>
    <row r="1" spans="1:10" ht="14.25" customHeight="1" x14ac:dyDescent="0.25">
      <c r="A1" s="373" t="s">
        <v>234</v>
      </c>
      <c r="B1" s="373"/>
      <c r="C1" s="373"/>
      <c r="D1" s="373"/>
      <c r="E1" s="373"/>
      <c r="F1" s="373"/>
      <c r="G1" s="373"/>
      <c r="H1" s="373"/>
      <c r="I1" s="373"/>
      <c r="J1" s="373"/>
    </row>
    <row r="3" spans="1:10" s="11" customFormat="1" ht="22.5" customHeight="1" x14ac:dyDescent="0.2">
      <c r="A3" s="121"/>
      <c r="B3" s="123" t="s">
        <v>115</v>
      </c>
      <c r="C3" s="10"/>
    </row>
    <row r="4" spans="1:10" s="12" customFormat="1" ht="11.25" x14ac:dyDescent="0.2">
      <c r="A4" s="193" t="s">
        <v>229</v>
      </c>
      <c r="B4" s="162">
        <v>1.7652359108781126</v>
      </c>
      <c r="C4" s="39"/>
    </row>
    <row r="5" spans="1:10" s="12" customFormat="1" ht="11.25" x14ac:dyDescent="0.2">
      <c r="A5" s="194" t="s">
        <v>265</v>
      </c>
      <c r="B5" s="125">
        <v>1.3775602682617365</v>
      </c>
      <c r="C5" s="39"/>
    </row>
    <row r="6" spans="1:10" s="12" customFormat="1" ht="11.25" x14ac:dyDescent="0.2">
      <c r="A6" s="194" t="s">
        <v>266</v>
      </c>
      <c r="B6" s="125">
        <v>1.0284041065035447</v>
      </c>
      <c r="C6" s="39"/>
    </row>
    <row r="7" spans="1:10" s="12" customFormat="1" ht="11.25" x14ac:dyDescent="0.2">
      <c r="A7" s="194" t="s">
        <v>267</v>
      </c>
      <c r="B7" s="125">
        <v>0.95262717397496166</v>
      </c>
      <c r="C7" s="39"/>
    </row>
    <row r="8" spans="1:10" s="12" customFormat="1" ht="11.25" x14ac:dyDescent="0.2">
      <c r="A8" s="194" t="s">
        <v>268</v>
      </c>
      <c r="B8" s="125">
        <v>0.64647280900011361</v>
      </c>
      <c r="C8" s="39"/>
    </row>
    <row r="9" spans="1:10" s="12" customFormat="1" ht="11.25" x14ac:dyDescent="0.2">
      <c r="A9" s="194" t="s">
        <v>227</v>
      </c>
      <c r="B9" s="125">
        <v>0.5671991046902024</v>
      </c>
      <c r="C9" s="39"/>
    </row>
    <row r="10" spans="1:10" s="12" customFormat="1" ht="11.25" x14ac:dyDescent="0.2">
      <c r="A10" s="194" t="s">
        <v>269</v>
      </c>
      <c r="B10" s="125">
        <v>0.55766590083096046</v>
      </c>
      <c r="C10" s="39"/>
    </row>
    <row r="11" spans="1:10" s="12" customFormat="1" ht="11.25" x14ac:dyDescent="0.2">
      <c r="A11" s="194" t="s">
        <v>270</v>
      </c>
      <c r="B11" s="125">
        <v>0.53796151013481064</v>
      </c>
      <c r="C11" s="39"/>
    </row>
    <row r="12" spans="1:10" s="12" customFormat="1" ht="11.25" x14ac:dyDescent="0.2">
      <c r="A12" s="194" t="s">
        <v>271</v>
      </c>
      <c r="B12" s="125">
        <v>0.46574771931791786</v>
      </c>
      <c r="C12" s="39"/>
    </row>
    <row r="13" spans="1:10" s="12" customFormat="1" ht="11.25" x14ac:dyDescent="0.2">
      <c r="A13" s="194" t="s">
        <v>272</v>
      </c>
      <c r="B13" s="125">
        <v>0.38589561977069564</v>
      </c>
      <c r="C13" s="39"/>
    </row>
    <row r="14" spans="1:10" s="12" customFormat="1" ht="11.25" x14ac:dyDescent="0.2">
      <c r="A14" s="194" t="s">
        <v>273</v>
      </c>
      <c r="B14" s="125">
        <v>0.28857039267771128</v>
      </c>
      <c r="C14" s="39"/>
    </row>
    <row r="15" spans="1:10" s="12" customFormat="1" ht="11.25" x14ac:dyDescent="0.2">
      <c r="A15" s="194" t="s">
        <v>274</v>
      </c>
      <c r="B15" s="125">
        <v>0.20543924867931912</v>
      </c>
      <c r="C15" s="39"/>
    </row>
    <row r="16" spans="1:10" s="12" customFormat="1" ht="11.25" x14ac:dyDescent="0.2">
      <c r="A16" s="194" t="s">
        <v>275</v>
      </c>
      <c r="B16" s="125">
        <v>0.17328661116371044</v>
      </c>
      <c r="C16" s="39"/>
    </row>
    <row r="17" spans="1:3" s="12" customFormat="1" ht="11.25" x14ac:dyDescent="0.2">
      <c r="A17" s="194" t="s">
        <v>276</v>
      </c>
      <c r="B17" s="125">
        <v>0.14048649219079781</v>
      </c>
      <c r="C17" s="39"/>
    </row>
    <row r="18" spans="1:3" s="12" customFormat="1" ht="11.25" x14ac:dyDescent="0.2">
      <c r="A18" s="194" t="s">
        <v>277</v>
      </c>
      <c r="B18" s="125">
        <v>-0.11820680280150123</v>
      </c>
      <c r="C18" s="39"/>
    </row>
    <row r="19" spans="1:3" s="12" customFormat="1" ht="11.25" x14ac:dyDescent="0.2">
      <c r="A19" s="194" t="s">
        <v>278</v>
      </c>
      <c r="B19" s="125">
        <v>-0.24201648132237807</v>
      </c>
      <c r="C19" s="39"/>
    </row>
    <row r="20" spans="1:3" s="12" customFormat="1" ht="11.25" x14ac:dyDescent="0.2">
      <c r="A20" s="194" t="s">
        <v>279</v>
      </c>
      <c r="B20" s="125">
        <v>-0.28208176965283194</v>
      </c>
      <c r="C20" s="39"/>
    </row>
    <row r="21" spans="1:3" s="12" customFormat="1" ht="11.25" x14ac:dyDescent="0.2">
      <c r="A21" s="194" t="s">
        <v>280</v>
      </c>
      <c r="B21" s="125">
        <v>-0.32849395650711072</v>
      </c>
      <c r="C21" s="39"/>
    </row>
    <row r="22" spans="1:3" s="12" customFormat="1" ht="11.25" x14ac:dyDescent="0.2">
      <c r="A22" s="194" t="s">
        <v>281</v>
      </c>
      <c r="B22" s="125">
        <v>-0.47324214587443236</v>
      </c>
      <c r="C22" s="39"/>
    </row>
    <row r="23" spans="1:3" s="12" customFormat="1" ht="11.25" x14ac:dyDescent="0.2">
      <c r="A23" s="131" t="s">
        <v>288</v>
      </c>
      <c r="B23" s="125">
        <v>-0.49165362067511631</v>
      </c>
      <c r="C23" s="39"/>
    </row>
    <row r="24" spans="1:3" s="12" customFormat="1" ht="11.25" x14ac:dyDescent="0.2">
      <c r="A24" s="194" t="s">
        <v>282</v>
      </c>
      <c r="B24" s="125">
        <v>-0.53348058870135173</v>
      </c>
      <c r="C24" s="39"/>
    </row>
    <row r="25" spans="1:3" s="12" customFormat="1" ht="11.25" x14ac:dyDescent="0.2">
      <c r="A25" s="194" t="s">
        <v>283</v>
      </c>
      <c r="B25" s="125">
        <v>-0.58918109334390556</v>
      </c>
      <c r="C25" s="39"/>
    </row>
    <row r="26" spans="1:3" s="12" customFormat="1" ht="11.25" x14ac:dyDescent="0.2">
      <c r="A26" s="194" t="s">
        <v>228</v>
      </c>
      <c r="B26" s="125">
        <v>-0.69979906759445309</v>
      </c>
      <c r="C26" s="39"/>
    </row>
    <row r="27" spans="1:3" s="12" customFormat="1" ht="11.25" x14ac:dyDescent="0.2">
      <c r="A27" s="194" t="s">
        <v>284</v>
      </c>
      <c r="B27" s="125">
        <v>-0.77267489089981678</v>
      </c>
      <c r="C27" s="39"/>
    </row>
    <row r="28" spans="1:3" s="12" customFormat="1" ht="11.25" x14ac:dyDescent="0.2">
      <c r="A28" s="194" t="s">
        <v>285</v>
      </c>
      <c r="B28" s="125">
        <v>-0.81067689939805387</v>
      </c>
      <c r="C28" s="39"/>
    </row>
    <row r="29" spans="1:3" s="12" customFormat="1" ht="11.25" x14ac:dyDescent="0.2">
      <c r="A29" s="194" t="s">
        <v>286</v>
      </c>
      <c r="B29" s="125">
        <v>-0.93621952733744462</v>
      </c>
      <c r="C29" s="39"/>
    </row>
    <row r="30" spans="1:3" s="12" customFormat="1" ht="11.25" x14ac:dyDescent="0.2">
      <c r="A30" s="194" t="s">
        <v>287</v>
      </c>
      <c r="B30" s="125">
        <v>-0.95479326005006482</v>
      </c>
      <c r="C30" s="40"/>
    </row>
    <row r="31" spans="1:3" s="12" customFormat="1" ht="11.25" x14ac:dyDescent="0.2">
      <c r="A31" s="194" t="s">
        <v>204</v>
      </c>
      <c r="B31" s="125">
        <v>-1.4120125119822411</v>
      </c>
      <c r="C31" s="40"/>
    </row>
    <row r="32" spans="1:3" s="12" customFormat="1" ht="11.25" x14ac:dyDescent="0.2">
      <c r="A32" s="194" t="s">
        <v>226</v>
      </c>
      <c r="B32" s="125">
        <v>-2.5594831335031372</v>
      </c>
      <c r="C32" s="40"/>
    </row>
    <row r="33" spans="1:11" s="12" customFormat="1" ht="11.25" x14ac:dyDescent="0.2">
      <c r="A33" s="195" t="s">
        <v>225</v>
      </c>
      <c r="B33" s="165">
        <v>-3.499261856431076</v>
      </c>
      <c r="C33" s="40"/>
      <c r="K33" s="341"/>
    </row>
    <row r="34" spans="1:11" s="9" customFormat="1" ht="11.25" x14ac:dyDescent="0.2">
      <c r="A34" s="126" t="s">
        <v>35</v>
      </c>
      <c r="B34" s="196">
        <v>-1.7790041785377471E-2</v>
      </c>
    </row>
    <row r="35" spans="1:11" s="9" customFormat="1" ht="24" x14ac:dyDescent="0.25">
      <c r="A35" s="389" t="s">
        <v>300</v>
      </c>
      <c r="B35" s="48"/>
      <c r="K35" s="342"/>
    </row>
    <row r="36" spans="1:11" s="7" customFormat="1" x14ac:dyDescent="0.25">
      <c r="A36" s="189"/>
      <c r="B36" s="190"/>
    </row>
    <row r="37" spans="1:11" s="7" customFormat="1" x14ac:dyDescent="0.25">
      <c r="A37" s="372" t="s">
        <v>264</v>
      </c>
      <c r="B37" s="372"/>
      <c r="C37" s="372"/>
      <c r="D37" s="372"/>
      <c r="E37" s="372"/>
      <c r="F37" s="372"/>
    </row>
    <row r="38" spans="1:11" s="7" customFormat="1" x14ac:dyDescent="0.25">
      <c r="A38" s="45" t="s">
        <v>298</v>
      </c>
    </row>
    <row r="39" spans="1:11" s="7" customFormat="1" x14ac:dyDescent="0.25">
      <c r="A39" s="183" t="s">
        <v>299</v>
      </c>
      <c r="B39" s="190"/>
    </row>
    <row r="40" spans="1:11" s="7" customFormat="1" x14ac:dyDescent="0.25">
      <c r="A40" s="189"/>
      <c r="B40" s="192"/>
    </row>
    <row r="41" spans="1:11" s="7" customFormat="1" x14ac:dyDescent="0.25">
      <c r="A41" s="189"/>
      <c r="B41" s="190"/>
    </row>
    <row r="42" spans="1:11" s="7" customFormat="1" x14ac:dyDescent="0.25"/>
    <row r="43" spans="1:11" s="7" customFormat="1" x14ac:dyDescent="0.25"/>
    <row r="44" spans="1:11" s="7" customFormat="1" x14ac:dyDescent="0.25"/>
    <row r="45" spans="1:11" s="7" customFormat="1" x14ac:dyDescent="0.25"/>
    <row r="46" spans="1:11" s="7" customFormat="1" x14ac:dyDescent="0.25"/>
    <row r="47" spans="1:11" s="7" customFormat="1" x14ac:dyDescent="0.25"/>
    <row r="48" spans="1:11" s="7" customFormat="1" x14ac:dyDescent="0.25"/>
    <row r="49" s="7" customFormat="1" x14ac:dyDescent="0.25"/>
  </sheetData>
  <sortState ref="A4:B33">
    <sortCondition descending="1" ref="B4:B33"/>
  </sortState>
  <mergeCells count="2">
    <mergeCell ref="A37:F37"/>
    <mergeCell ref="A1:J1"/>
  </mergeCells>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P37"/>
  <sheetViews>
    <sheetView showGridLines="0" workbookViewId="0">
      <pane xSplit="1" ySplit="1" topLeftCell="B5" activePane="bottomRight" state="frozen"/>
      <selection activeCell="D22" sqref="D22"/>
      <selection pane="topRight" activeCell="D22" sqref="D22"/>
      <selection pane="bottomLeft" activeCell="D22" sqref="D22"/>
      <selection pane="bottomRight" activeCell="A37" sqref="A37"/>
    </sheetView>
  </sheetViews>
  <sheetFormatPr baseColWidth="10" defaultRowHeight="15" x14ac:dyDescent="0.25"/>
  <cols>
    <col min="1" max="1" width="22.5703125" customWidth="1"/>
    <col min="3" max="7" width="11.42578125" style="7"/>
    <col min="8" max="13" width="11.42578125" style="7" customWidth="1"/>
    <col min="14" max="14" width="9.42578125" style="7" customWidth="1"/>
    <col min="15" max="15" width="11.42578125" customWidth="1"/>
  </cols>
  <sheetData>
    <row r="1" spans="1:16" s="1" customFormat="1" x14ac:dyDescent="0.2">
      <c r="A1" s="355" t="s">
        <v>240</v>
      </c>
      <c r="B1" s="375"/>
      <c r="C1" s="375"/>
      <c r="D1" s="375"/>
      <c r="E1" s="375"/>
      <c r="F1" s="375"/>
      <c r="G1" s="375"/>
      <c r="H1" s="375"/>
      <c r="I1" s="375"/>
      <c r="J1" s="375"/>
      <c r="K1" s="375"/>
      <c r="L1" s="375"/>
      <c r="M1" s="375"/>
      <c r="N1" s="33"/>
    </row>
    <row r="2" spans="1:16" ht="15" customHeight="1" x14ac:dyDescent="0.25"/>
    <row r="3" spans="1:16" ht="15" customHeight="1" x14ac:dyDescent="0.25">
      <c r="A3" s="197"/>
      <c r="B3" s="377" t="s">
        <v>0</v>
      </c>
      <c r="C3" s="358"/>
      <c r="D3" s="358"/>
      <c r="E3" s="358"/>
      <c r="F3" s="378"/>
      <c r="G3" s="379" t="s">
        <v>119</v>
      </c>
      <c r="H3" s="361"/>
      <c r="I3" s="361"/>
      <c r="J3" s="361"/>
      <c r="K3" s="380"/>
      <c r="L3" s="379" t="s">
        <v>25</v>
      </c>
      <c r="M3" s="361"/>
      <c r="N3" s="361"/>
      <c r="O3" s="361"/>
      <c r="P3" s="362"/>
    </row>
    <row r="4" spans="1:16" ht="30" customHeight="1" x14ac:dyDescent="0.25">
      <c r="A4" s="197"/>
      <c r="B4" s="251" t="s">
        <v>75</v>
      </c>
      <c r="C4" s="247" t="s">
        <v>80</v>
      </c>
      <c r="D4" s="247" t="s">
        <v>117</v>
      </c>
      <c r="E4" s="36" t="s">
        <v>125</v>
      </c>
      <c r="F4" s="252" t="s">
        <v>231</v>
      </c>
      <c r="G4" s="251" t="s">
        <v>75</v>
      </c>
      <c r="H4" s="247" t="s">
        <v>80</v>
      </c>
      <c r="I4" s="247" t="s">
        <v>117</v>
      </c>
      <c r="J4" s="36" t="s">
        <v>125</v>
      </c>
      <c r="K4" s="252" t="s">
        <v>231</v>
      </c>
      <c r="L4" s="251" t="s">
        <v>75</v>
      </c>
      <c r="M4" s="247" t="s">
        <v>80</v>
      </c>
      <c r="N4" s="247" t="s">
        <v>117</v>
      </c>
      <c r="O4" s="36" t="s">
        <v>125</v>
      </c>
      <c r="P4" s="248" t="s">
        <v>231</v>
      </c>
    </row>
    <row r="5" spans="1:16" ht="15" customHeight="1" x14ac:dyDescent="0.25">
      <c r="A5" s="198" t="s">
        <v>1</v>
      </c>
      <c r="B5" s="102">
        <v>651330</v>
      </c>
      <c r="C5" s="103">
        <v>641501</v>
      </c>
      <c r="D5" s="103">
        <v>642458</v>
      </c>
      <c r="E5" s="49">
        <v>635628</v>
      </c>
      <c r="F5" s="104">
        <f>E5-D5</f>
        <v>-6830</v>
      </c>
      <c r="G5" s="105">
        <v>180924</v>
      </c>
      <c r="H5" s="103">
        <v>179393</v>
      </c>
      <c r="I5" s="103">
        <v>182986</v>
      </c>
      <c r="J5" s="49">
        <v>181496</v>
      </c>
      <c r="K5" s="104">
        <f>J5-I5</f>
        <v>-1490</v>
      </c>
      <c r="L5" s="105">
        <f t="shared" ref="L5:O32" si="0">B5+G5</f>
        <v>832254</v>
      </c>
      <c r="M5" s="103">
        <f t="shared" si="0"/>
        <v>820894</v>
      </c>
      <c r="N5" s="103">
        <f t="shared" si="0"/>
        <v>825444</v>
      </c>
      <c r="O5" s="49">
        <f t="shared" si="0"/>
        <v>817124</v>
      </c>
      <c r="P5" s="171">
        <f>O5-N5</f>
        <v>-8320</v>
      </c>
    </row>
    <row r="6" spans="1:16" ht="15.75" customHeight="1" x14ac:dyDescent="0.25">
      <c r="A6" s="198" t="s">
        <v>2</v>
      </c>
      <c r="B6" s="102">
        <v>638332</v>
      </c>
      <c r="C6" s="103">
        <v>647650</v>
      </c>
      <c r="D6" s="103">
        <v>634417</v>
      </c>
      <c r="E6" s="49">
        <v>640566</v>
      </c>
      <c r="F6" s="104">
        <f t="shared" ref="F6:F32" si="1">E6-D6</f>
        <v>6149</v>
      </c>
      <c r="G6" s="105">
        <v>179518</v>
      </c>
      <c r="H6" s="103">
        <v>179905</v>
      </c>
      <c r="I6" s="103">
        <v>179456</v>
      </c>
      <c r="J6" s="49">
        <v>181939</v>
      </c>
      <c r="K6" s="104">
        <f t="shared" ref="K6:K32" si="2">J6-I6</f>
        <v>2483</v>
      </c>
      <c r="L6" s="105">
        <f t="shared" si="0"/>
        <v>817850</v>
      </c>
      <c r="M6" s="103">
        <f t="shared" si="0"/>
        <v>827555</v>
      </c>
      <c r="N6" s="103">
        <f t="shared" si="0"/>
        <v>813873</v>
      </c>
      <c r="O6" s="49">
        <f t="shared" si="0"/>
        <v>822505</v>
      </c>
      <c r="P6" s="171">
        <f t="shared" ref="P6:P32" si="3">O6-N6</f>
        <v>8632</v>
      </c>
    </row>
    <row r="7" spans="1:16" x14ac:dyDescent="0.25">
      <c r="A7" s="198" t="s">
        <v>3</v>
      </c>
      <c r="B7" s="102">
        <v>637739</v>
      </c>
      <c r="C7" s="103">
        <v>636038</v>
      </c>
      <c r="D7" s="103">
        <v>641989</v>
      </c>
      <c r="E7" s="49">
        <v>633590</v>
      </c>
      <c r="F7" s="104">
        <f t="shared" si="1"/>
        <v>-8399</v>
      </c>
      <c r="G7" s="105">
        <v>177401</v>
      </c>
      <c r="H7" s="103">
        <v>176284</v>
      </c>
      <c r="I7" s="103">
        <v>176889</v>
      </c>
      <c r="J7" s="49">
        <v>176238</v>
      </c>
      <c r="K7" s="104">
        <f t="shared" si="2"/>
        <v>-651</v>
      </c>
      <c r="L7" s="105">
        <f t="shared" si="0"/>
        <v>815140</v>
      </c>
      <c r="M7" s="103">
        <f t="shared" si="0"/>
        <v>812322</v>
      </c>
      <c r="N7" s="103">
        <f t="shared" si="0"/>
        <v>818878</v>
      </c>
      <c r="O7" s="49">
        <f t="shared" si="0"/>
        <v>809828</v>
      </c>
      <c r="P7" s="171">
        <f t="shared" si="3"/>
        <v>-9050</v>
      </c>
    </row>
    <row r="8" spans="1:16" x14ac:dyDescent="0.25">
      <c r="A8" s="198" t="s">
        <v>4</v>
      </c>
      <c r="B8" s="102">
        <v>632678</v>
      </c>
      <c r="C8" s="103">
        <v>644594</v>
      </c>
      <c r="D8" s="103">
        <v>638838</v>
      </c>
      <c r="E8" s="49">
        <v>650113</v>
      </c>
      <c r="F8" s="104">
        <f t="shared" si="1"/>
        <v>11275</v>
      </c>
      <c r="G8" s="105">
        <v>174377</v>
      </c>
      <c r="H8" s="103">
        <v>178773</v>
      </c>
      <c r="I8" s="103">
        <v>177761</v>
      </c>
      <c r="J8" s="49">
        <v>177849</v>
      </c>
      <c r="K8" s="104">
        <f t="shared" si="2"/>
        <v>88</v>
      </c>
      <c r="L8" s="105">
        <f t="shared" si="0"/>
        <v>807055</v>
      </c>
      <c r="M8" s="103">
        <f t="shared" si="0"/>
        <v>823367</v>
      </c>
      <c r="N8" s="103">
        <f t="shared" si="0"/>
        <v>816599</v>
      </c>
      <c r="O8" s="49">
        <f t="shared" si="0"/>
        <v>827962</v>
      </c>
      <c r="P8" s="171">
        <f t="shared" si="3"/>
        <v>11363</v>
      </c>
    </row>
    <row r="9" spans="1:16" ht="15" customHeight="1" x14ac:dyDescent="0.25">
      <c r="A9" s="199" t="s">
        <v>5</v>
      </c>
      <c r="B9" s="106">
        <v>2560079</v>
      </c>
      <c r="C9" s="107">
        <v>2569783</v>
      </c>
      <c r="D9" s="107">
        <v>2557702</v>
      </c>
      <c r="E9" s="50">
        <v>2559897</v>
      </c>
      <c r="F9" s="108">
        <f t="shared" si="1"/>
        <v>2195</v>
      </c>
      <c r="G9" s="106">
        <v>712220</v>
      </c>
      <c r="H9" s="107">
        <v>714355</v>
      </c>
      <c r="I9" s="107">
        <v>717092</v>
      </c>
      <c r="J9" s="50">
        <v>717522</v>
      </c>
      <c r="K9" s="108">
        <f t="shared" si="2"/>
        <v>430</v>
      </c>
      <c r="L9" s="106">
        <f t="shared" si="0"/>
        <v>3272299</v>
      </c>
      <c r="M9" s="107">
        <f t="shared" si="0"/>
        <v>3284138</v>
      </c>
      <c r="N9" s="107">
        <f t="shared" si="0"/>
        <v>3274794</v>
      </c>
      <c r="O9" s="50">
        <f t="shared" si="0"/>
        <v>3277419</v>
      </c>
      <c r="P9" s="172">
        <f t="shared" si="3"/>
        <v>2625</v>
      </c>
    </row>
    <row r="10" spans="1:16" ht="24.75" customHeight="1" x14ac:dyDescent="0.25">
      <c r="A10" s="200" t="s">
        <v>84</v>
      </c>
      <c r="B10" s="102">
        <v>34</v>
      </c>
      <c r="C10" s="103">
        <v>43</v>
      </c>
      <c r="D10" s="103">
        <v>49</v>
      </c>
      <c r="E10" s="109">
        <v>0</v>
      </c>
      <c r="F10" s="104">
        <f t="shared" si="1"/>
        <v>-49</v>
      </c>
      <c r="G10" s="105">
        <v>37</v>
      </c>
      <c r="H10" s="103">
        <v>38</v>
      </c>
      <c r="I10" s="103">
        <v>42</v>
      </c>
      <c r="J10" s="109">
        <v>0</v>
      </c>
      <c r="K10" s="104">
        <f t="shared" si="2"/>
        <v>-42</v>
      </c>
      <c r="L10" s="105">
        <f t="shared" si="0"/>
        <v>71</v>
      </c>
      <c r="M10" s="103">
        <f t="shared" si="0"/>
        <v>81</v>
      </c>
      <c r="N10" s="103">
        <f t="shared" si="0"/>
        <v>91</v>
      </c>
      <c r="O10" s="109">
        <f t="shared" si="0"/>
        <v>0</v>
      </c>
      <c r="P10" s="171">
        <f t="shared" si="3"/>
        <v>-91</v>
      </c>
    </row>
    <row r="11" spans="1:16" x14ac:dyDescent="0.25">
      <c r="A11" s="198" t="s">
        <v>6</v>
      </c>
      <c r="B11" s="102">
        <v>36033</v>
      </c>
      <c r="C11" s="103">
        <v>38865</v>
      </c>
      <c r="D11" s="103">
        <v>41057</v>
      </c>
      <c r="E11" s="49">
        <v>43454</v>
      </c>
      <c r="F11" s="104">
        <f t="shared" si="1"/>
        <v>2397</v>
      </c>
      <c r="G11" s="105">
        <v>3746</v>
      </c>
      <c r="H11" s="103">
        <v>4181</v>
      </c>
      <c r="I11" s="103">
        <v>4625</v>
      </c>
      <c r="J11" s="49">
        <v>4720</v>
      </c>
      <c r="K11" s="104">
        <f t="shared" si="2"/>
        <v>95</v>
      </c>
      <c r="L11" s="105">
        <f t="shared" si="0"/>
        <v>39779</v>
      </c>
      <c r="M11" s="103">
        <f t="shared" si="0"/>
        <v>43046</v>
      </c>
      <c r="N11" s="103">
        <f t="shared" si="0"/>
        <v>45682</v>
      </c>
      <c r="O11" s="49">
        <f t="shared" si="0"/>
        <v>48174</v>
      </c>
      <c r="P11" s="171">
        <f t="shared" si="3"/>
        <v>2492</v>
      </c>
    </row>
    <row r="12" spans="1:16" x14ac:dyDescent="0.25">
      <c r="A12" s="199" t="s">
        <v>7</v>
      </c>
      <c r="B12" s="106">
        <v>2596146</v>
      </c>
      <c r="C12" s="107">
        <v>2608691</v>
      </c>
      <c r="D12" s="107">
        <v>2598808</v>
      </c>
      <c r="E12" s="50">
        <v>2603351</v>
      </c>
      <c r="F12" s="108">
        <f t="shared" si="1"/>
        <v>4543</v>
      </c>
      <c r="G12" s="106">
        <v>716003</v>
      </c>
      <c r="H12" s="107">
        <v>718574</v>
      </c>
      <c r="I12" s="107">
        <v>721759</v>
      </c>
      <c r="J12" s="50">
        <v>722242</v>
      </c>
      <c r="K12" s="108">
        <f t="shared" si="2"/>
        <v>483</v>
      </c>
      <c r="L12" s="105">
        <f t="shared" si="0"/>
        <v>3312149</v>
      </c>
      <c r="M12" s="103">
        <f t="shared" si="0"/>
        <v>3327265</v>
      </c>
      <c r="N12" s="107">
        <f t="shared" si="0"/>
        <v>3320567</v>
      </c>
      <c r="O12" s="50">
        <f t="shared" si="0"/>
        <v>3325593</v>
      </c>
      <c r="P12" s="172">
        <f t="shared" si="3"/>
        <v>5026</v>
      </c>
    </row>
    <row r="13" spans="1:16" ht="15" customHeight="1" x14ac:dyDescent="0.25">
      <c r="A13" s="198" t="s">
        <v>8</v>
      </c>
      <c r="B13" s="102">
        <v>82115</v>
      </c>
      <c r="C13" s="170">
        <v>82759</v>
      </c>
      <c r="D13" s="170">
        <v>82551</v>
      </c>
      <c r="E13" s="51">
        <v>81628</v>
      </c>
      <c r="F13" s="104">
        <f t="shared" si="1"/>
        <v>-923</v>
      </c>
      <c r="G13" s="105">
        <v>4287</v>
      </c>
      <c r="H13" s="170">
        <v>4335</v>
      </c>
      <c r="I13" s="170">
        <v>4406</v>
      </c>
      <c r="J13" s="51">
        <v>4219</v>
      </c>
      <c r="K13" s="104">
        <f t="shared" si="2"/>
        <v>-187</v>
      </c>
      <c r="L13" s="105">
        <f t="shared" si="0"/>
        <v>86402</v>
      </c>
      <c r="M13" s="103">
        <f t="shared" si="0"/>
        <v>87094</v>
      </c>
      <c r="N13" s="170">
        <f t="shared" si="0"/>
        <v>86957</v>
      </c>
      <c r="O13" s="51">
        <f t="shared" si="0"/>
        <v>85847</v>
      </c>
      <c r="P13" s="171">
        <f t="shared" si="3"/>
        <v>-1110</v>
      </c>
    </row>
    <row r="14" spans="1:16" ht="22.5" x14ac:dyDescent="0.25">
      <c r="A14" s="201" t="s">
        <v>85</v>
      </c>
      <c r="B14" s="110">
        <v>2678261</v>
      </c>
      <c r="C14" s="111">
        <v>2691450</v>
      </c>
      <c r="D14" s="111">
        <v>2681359</v>
      </c>
      <c r="E14" s="111">
        <v>2684979</v>
      </c>
      <c r="F14" s="112">
        <f t="shared" si="1"/>
        <v>3620</v>
      </c>
      <c r="G14" s="110">
        <v>720290</v>
      </c>
      <c r="H14" s="111">
        <v>722909</v>
      </c>
      <c r="I14" s="111">
        <v>726165</v>
      </c>
      <c r="J14" s="111">
        <v>726461</v>
      </c>
      <c r="K14" s="112">
        <f t="shared" si="2"/>
        <v>296</v>
      </c>
      <c r="L14" s="113">
        <f t="shared" si="0"/>
        <v>3398551</v>
      </c>
      <c r="M14" s="114">
        <f t="shared" si="0"/>
        <v>3414359</v>
      </c>
      <c r="N14" s="111">
        <f t="shared" si="0"/>
        <v>3407524</v>
      </c>
      <c r="O14" s="111">
        <f t="shared" si="0"/>
        <v>3411440</v>
      </c>
      <c r="P14" s="173">
        <f t="shared" si="3"/>
        <v>3916</v>
      </c>
    </row>
    <row r="15" spans="1:16" x14ac:dyDescent="0.25">
      <c r="A15" s="198" t="s">
        <v>10</v>
      </c>
      <c r="B15" s="102">
        <v>46976</v>
      </c>
      <c r="C15" s="103">
        <v>46088</v>
      </c>
      <c r="D15" s="103">
        <v>45628</v>
      </c>
      <c r="E15" s="49">
        <v>46820</v>
      </c>
      <c r="F15" s="104">
        <f t="shared" si="1"/>
        <v>1192</v>
      </c>
      <c r="G15" s="105">
        <v>8922</v>
      </c>
      <c r="H15" s="103">
        <v>8394</v>
      </c>
      <c r="I15" s="103">
        <v>8194</v>
      </c>
      <c r="J15" s="49">
        <v>8059</v>
      </c>
      <c r="K15" s="104">
        <f t="shared" si="2"/>
        <v>-135</v>
      </c>
      <c r="L15" s="105">
        <f t="shared" si="0"/>
        <v>55898</v>
      </c>
      <c r="M15" s="103">
        <f t="shared" si="0"/>
        <v>54482</v>
      </c>
      <c r="N15" s="103">
        <f t="shared" si="0"/>
        <v>53822</v>
      </c>
      <c r="O15" s="49">
        <f t="shared" si="0"/>
        <v>54879</v>
      </c>
      <c r="P15" s="171">
        <f t="shared" si="3"/>
        <v>1057</v>
      </c>
    </row>
    <row r="16" spans="1:16" x14ac:dyDescent="0.25">
      <c r="A16" s="198" t="s">
        <v>11</v>
      </c>
      <c r="B16" s="102">
        <v>39759</v>
      </c>
      <c r="C16" s="103">
        <v>41678</v>
      </c>
      <c r="D16" s="103">
        <v>38911</v>
      </c>
      <c r="E16" s="49">
        <v>37452</v>
      </c>
      <c r="F16" s="104">
        <f t="shared" si="1"/>
        <v>-1459</v>
      </c>
      <c r="G16" s="105">
        <v>7800</v>
      </c>
      <c r="H16" s="103">
        <v>8037</v>
      </c>
      <c r="I16" s="103">
        <v>7294</v>
      </c>
      <c r="J16" s="49">
        <v>6909</v>
      </c>
      <c r="K16" s="104">
        <f t="shared" si="2"/>
        <v>-385</v>
      </c>
      <c r="L16" s="105">
        <f t="shared" si="0"/>
        <v>47559</v>
      </c>
      <c r="M16" s="103">
        <f t="shared" si="0"/>
        <v>49715</v>
      </c>
      <c r="N16" s="103">
        <f t="shared" si="0"/>
        <v>46205</v>
      </c>
      <c r="O16" s="49">
        <f t="shared" si="0"/>
        <v>44361</v>
      </c>
      <c r="P16" s="171">
        <f t="shared" si="3"/>
        <v>-1844</v>
      </c>
    </row>
    <row r="17" spans="1:16" ht="15" customHeight="1" x14ac:dyDescent="0.25">
      <c r="A17" s="202" t="s">
        <v>12</v>
      </c>
      <c r="B17" s="106">
        <v>86735</v>
      </c>
      <c r="C17" s="107">
        <v>87766</v>
      </c>
      <c r="D17" s="107">
        <v>84539</v>
      </c>
      <c r="E17" s="50">
        <v>84272</v>
      </c>
      <c r="F17" s="108">
        <f t="shared" si="1"/>
        <v>-267</v>
      </c>
      <c r="G17" s="106">
        <v>16722</v>
      </c>
      <c r="H17" s="107">
        <v>16431</v>
      </c>
      <c r="I17" s="107">
        <v>15488</v>
      </c>
      <c r="J17" s="50">
        <v>14968</v>
      </c>
      <c r="K17" s="108">
        <f t="shared" si="2"/>
        <v>-520</v>
      </c>
      <c r="L17" s="105">
        <f t="shared" si="0"/>
        <v>103457</v>
      </c>
      <c r="M17" s="103">
        <f t="shared" si="0"/>
        <v>104197</v>
      </c>
      <c r="N17" s="107">
        <f t="shared" si="0"/>
        <v>100027</v>
      </c>
      <c r="O17" s="50">
        <f t="shared" si="0"/>
        <v>99240</v>
      </c>
      <c r="P17" s="172">
        <f t="shared" si="3"/>
        <v>-787</v>
      </c>
    </row>
    <row r="18" spans="1:16" ht="15" customHeight="1" x14ac:dyDescent="0.25">
      <c r="A18" s="202" t="s">
        <v>13</v>
      </c>
      <c r="B18" s="115">
        <v>2019</v>
      </c>
      <c r="C18" s="107">
        <v>2067</v>
      </c>
      <c r="D18" s="107">
        <v>2017</v>
      </c>
      <c r="E18" s="50">
        <v>1925</v>
      </c>
      <c r="F18" s="108">
        <f t="shared" si="1"/>
        <v>-92</v>
      </c>
      <c r="G18" s="106">
        <v>343</v>
      </c>
      <c r="H18" s="107">
        <v>366</v>
      </c>
      <c r="I18" s="107">
        <v>362</v>
      </c>
      <c r="J18" s="50">
        <v>344</v>
      </c>
      <c r="K18" s="108">
        <f t="shared" si="2"/>
        <v>-18</v>
      </c>
      <c r="L18" s="105">
        <f t="shared" si="0"/>
        <v>2362</v>
      </c>
      <c r="M18" s="103">
        <f t="shared" si="0"/>
        <v>2433</v>
      </c>
      <c r="N18" s="107">
        <f t="shared" si="0"/>
        <v>2379</v>
      </c>
      <c r="O18" s="50">
        <f t="shared" si="0"/>
        <v>2269</v>
      </c>
      <c r="P18" s="172">
        <f t="shared" si="3"/>
        <v>-110</v>
      </c>
    </row>
    <row r="19" spans="1:16" ht="15" customHeight="1" x14ac:dyDescent="0.25">
      <c r="A19" s="198" t="s">
        <v>14</v>
      </c>
      <c r="B19" s="102">
        <v>142276</v>
      </c>
      <c r="C19" s="103">
        <v>140033</v>
      </c>
      <c r="D19" s="103">
        <v>139310</v>
      </c>
      <c r="E19" s="49">
        <v>142369</v>
      </c>
      <c r="F19" s="104">
        <f t="shared" si="1"/>
        <v>3059</v>
      </c>
      <c r="G19" s="105">
        <v>34694</v>
      </c>
      <c r="H19" s="103">
        <v>33187</v>
      </c>
      <c r="I19" s="103">
        <v>33815</v>
      </c>
      <c r="J19" s="49">
        <v>33745</v>
      </c>
      <c r="K19" s="104">
        <f t="shared" si="2"/>
        <v>-70</v>
      </c>
      <c r="L19" s="105">
        <f t="shared" si="0"/>
        <v>176970</v>
      </c>
      <c r="M19" s="103">
        <f t="shared" si="0"/>
        <v>173220</v>
      </c>
      <c r="N19" s="103">
        <f t="shared" si="0"/>
        <v>173125</v>
      </c>
      <c r="O19" s="49">
        <f t="shared" si="0"/>
        <v>176114</v>
      </c>
      <c r="P19" s="171">
        <f t="shared" si="3"/>
        <v>2989</v>
      </c>
    </row>
    <row r="20" spans="1:16" x14ac:dyDescent="0.25">
      <c r="A20" s="198" t="s">
        <v>15</v>
      </c>
      <c r="B20" s="102">
        <v>140538</v>
      </c>
      <c r="C20" s="103">
        <v>142886</v>
      </c>
      <c r="D20" s="103">
        <v>139004</v>
      </c>
      <c r="E20" s="49">
        <v>137773</v>
      </c>
      <c r="F20" s="104">
        <f t="shared" si="1"/>
        <v>-1231</v>
      </c>
      <c r="G20" s="105">
        <v>35157</v>
      </c>
      <c r="H20" s="103">
        <v>35242</v>
      </c>
      <c r="I20" s="103">
        <v>33788</v>
      </c>
      <c r="J20" s="49">
        <v>33801</v>
      </c>
      <c r="K20" s="104">
        <f t="shared" si="2"/>
        <v>13</v>
      </c>
      <c r="L20" s="105">
        <f t="shared" si="0"/>
        <v>175695</v>
      </c>
      <c r="M20" s="103">
        <f t="shared" si="0"/>
        <v>178128</v>
      </c>
      <c r="N20" s="103">
        <f t="shared" si="0"/>
        <v>172792</v>
      </c>
      <c r="O20" s="49">
        <f t="shared" si="0"/>
        <v>171574</v>
      </c>
      <c r="P20" s="171">
        <f t="shared" si="3"/>
        <v>-1218</v>
      </c>
    </row>
    <row r="21" spans="1:16" ht="15" customHeight="1" x14ac:dyDescent="0.25">
      <c r="A21" s="198" t="s">
        <v>16</v>
      </c>
      <c r="B21" s="102">
        <v>131101</v>
      </c>
      <c r="C21" s="103">
        <v>131556</v>
      </c>
      <c r="D21" s="103">
        <v>130245</v>
      </c>
      <c r="E21" s="49">
        <v>126871</v>
      </c>
      <c r="F21" s="104">
        <f t="shared" si="1"/>
        <v>-3374</v>
      </c>
      <c r="G21" s="105">
        <v>32012</v>
      </c>
      <c r="H21" s="103">
        <v>32629</v>
      </c>
      <c r="I21" s="103">
        <v>32070</v>
      </c>
      <c r="J21" s="49">
        <v>30539</v>
      </c>
      <c r="K21" s="104">
        <f t="shared" si="2"/>
        <v>-1531</v>
      </c>
      <c r="L21" s="105">
        <f t="shared" si="0"/>
        <v>163113</v>
      </c>
      <c r="M21" s="103">
        <f t="shared" si="0"/>
        <v>164185</v>
      </c>
      <c r="N21" s="103">
        <f t="shared" si="0"/>
        <v>162315</v>
      </c>
      <c r="O21" s="49">
        <f t="shared" si="0"/>
        <v>157410</v>
      </c>
      <c r="P21" s="171">
        <f t="shared" si="3"/>
        <v>-4905</v>
      </c>
    </row>
    <row r="22" spans="1:16" ht="22.5" x14ac:dyDescent="0.25">
      <c r="A22" s="202" t="s">
        <v>17</v>
      </c>
      <c r="B22" s="115">
        <v>413915</v>
      </c>
      <c r="C22" s="107">
        <v>414475</v>
      </c>
      <c r="D22" s="107">
        <v>408559</v>
      </c>
      <c r="E22" s="50">
        <v>407013</v>
      </c>
      <c r="F22" s="108">
        <f t="shared" si="1"/>
        <v>-1546</v>
      </c>
      <c r="G22" s="106">
        <v>102206</v>
      </c>
      <c r="H22" s="107">
        <v>101058</v>
      </c>
      <c r="I22" s="107">
        <v>99673</v>
      </c>
      <c r="J22" s="50">
        <v>98085</v>
      </c>
      <c r="K22" s="108">
        <f t="shared" si="2"/>
        <v>-1588</v>
      </c>
      <c r="L22" s="105">
        <f t="shared" si="0"/>
        <v>516121</v>
      </c>
      <c r="M22" s="103">
        <f t="shared" si="0"/>
        <v>515533</v>
      </c>
      <c r="N22" s="107">
        <f t="shared" si="0"/>
        <v>508232</v>
      </c>
      <c r="O22" s="50">
        <f t="shared" si="0"/>
        <v>505098</v>
      </c>
      <c r="P22" s="172">
        <f t="shared" si="3"/>
        <v>-3134</v>
      </c>
    </row>
    <row r="23" spans="1:16" ht="15" customHeight="1" x14ac:dyDescent="0.25">
      <c r="A23" s="198" t="s">
        <v>18</v>
      </c>
      <c r="B23" s="102">
        <v>7520</v>
      </c>
      <c r="C23" s="103">
        <v>7995</v>
      </c>
      <c r="D23" s="103">
        <v>7580</v>
      </c>
      <c r="E23" s="49">
        <v>6687</v>
      </c>
      <c r="F23" s="104">
        <f t="shared" si="1"/>
        <v>-893</v>
      </c>
      <c r="G23" s="105">
        <v>2089</v>
      </c>
      <c r="H23" s="103">
        <v>1900</v>
      </c>
      <c r="I23" s="103">
        <v>1638</v>
      </c>
      <c r="J23" s="49">
        <v>1330</v>
      </c>
      <c r="K23" s="104">
        <f t="shared" si="2"/>
        <v>-308</v>
      </c>
      <c r="L23" s="105">
        <f t="shared" si="0"/>
        <v>9609</v>
      </c>
      <c r="M23" s="103">
        <f t="shared" si="0"/>
        <v>9895</v>
      </c>
      <c r="N23" s="103">
        <f t="shared" si="0"/>
        <v>9218</v>
      </c>
      <c r="O23" s="49">
        <f t="shared" si="0"/>
        <v>8017</v>
      </c>
      <c r="P23" s="171">
        <f t="shared" si="3"/>
        <v>-1201</v>
      </c>
    </row>
    <row r="24" spans="1:16" ht="15" customHeight="1" x14ac:dyDescent="0.25">
      <c r="A24" s="198" t="s">
        <v>67</v>
      </c>
      <c r="B24" s="102">
        <v>4319</v>
      </c>
      <c r="C24" s="103">
        <v>4953</v>
      </c>
      <c r="D24" s="103">
        <v>5469</v>
      </c>
      <c r="E24" s="49">
        <v>5530</v>
      </c>
      <c r="F24" s="104">
        <f t="shared" si="1"/>
        <v>61</v>
      </c>
      <c r="G24" s="105">
        <v>1167</v>
      </c>
      <c r="H24" s="103">
        <v>1315</v>
      </c>
      <c r="I24" s="103">
        <v>1398</v>
      </c>
      <c r="J24" s="49">
        <v>1460</v>
      </c>
      <c r="K24" s="104">
        <f t="shared" si="2"/>
        <v>62</v>
      </c>
      <c r="L24" s="105">
        <f t="shared" si="0"/>
        <v>5486</v>
      </c>
      <c r="M24" s="103">
        <f t="shared" si="0"/>
        <v>6268</v>
      </c>
      <c r="N24" s="103">
        <f t="shared" si="0"/>
        <v>6867</v>
      </c>
      <c r="O24" s="49">
        <f t="shared" si="0"/>
        <v>6990</v>
      </c>
      <c r="P24" s="171">
        <f t="shared" si="3"/>
        <v>123</v>
      </c>
    </row>
    <row r="25" spans="1:16" s="3" customFormat="1" ht="22.5" customHeight="1" x14ac:dyDescent="0.25">
      <c r="A25" s="199" t="s">
        <v>19</v>
      </c>
      <c r="B25" s="106">
        <v>514508</v>
      </c>
      <c r="C25" s="107">
        <v>517256</v>
      </c>
      <c r="D25" s="107">
        <v>508164</v>
      </c>
      <c r="E25" s="50">
        <v>505427</v>
      </c>
      <c r="F25" s="108">
        <f t="shared" si="1"/>
        <v>-2737</v>
      </c>
      <c r="G25" s="106">
        <v>122527</v>
      </c>
      <c r="H25" s="107">
        <v>121070</v>
      </c>
      <c r="I25" s="107">
        <v>118559</v>
      </c>
      <c r="J25" s="50">
        <v>116187</v>
      </c>
      <c r="K25" s="108">
        <f t="shared" si="2"/>
        <v>-2372</v>
      </c>
      <c r="L25" s="105">
        <f t="shared" si="0"/>
        <v>637035</v>
      </c>
      <c r="M25" s="103">
        <f t="shared" si="0"/>
        <v>638326</v>
      </c>
      <c r="N25" s="107">
        <f t="shared" si="0"/>
        <v>626723</v>
      </c>
      <c r="O25" s="50">
        <f t="shared" si="0"/>
        <v>621614</v>
      </c>
      <c r="P25" s="172">
        <f t="shared" si="3"/>
        <v>-5109</v>
      </c>
    </row>
    <row r="26" spans="1:16" ht="15" customHeight="1" x14ac:dyDescent="0.25">
      <c r="A26" s="198" t="s">
        <v>20</v>
      </c>
      <c r="B26" s="102">
        <v>435908</v>
      </c>
      <c r="C26" s="103">
        <v>446081</v>
      </c>
      <c r="D26" s="103">
        <v>447887</v>
      </c>
      <c r="E26" s="49">
        <v>437860</v>
      </c>
      <c r="F26" s="104">
        <f t="shared" si="1"/>
        <v>-10027</v>
      </c>
      <c r="G26" s="105">
        <v>117268</v>
      </c>
      <c r="H26" s="103">
        <v>119455</v>
      </c>
      <c r="I26" s="103">
        <v>123717</v>
      </c>
      <c r="J26" s="49">
        <v>119692</v>
      </c>
      <c r="K26" s="104">
        <f t="shared" si="2"/>
        <v>-4025</v>
      </c>
      <c r="L26" s="105">
        <f t="shared" si="0"/>
        <v>553176</v>
      </c>
      <c r="M26" s="103">
        <f t="shared" si="0"/>
        <v>565536</v>
      </c>
      <c r="N26" s="103">
        <f t="shared" si="0"/>
        <v>571604</v>
      </c>
      <c r="O26" s="49">
        <f t="shared" si="0"/>
        <v>557552</v>
      </c>
      <c r="P26" s="171">
        <f t="shared" si="3"/>
        <v>-14052</v>
      </c>
    </row>
    <row r="27" spans="1:16" x14ac:dyDescent="0.25">
      <c r="A27" s="198" t="s">
        <v>21</v>
      </c>
      <c r="B27" s="102">
        <v>412660</v>
      </c>
      <c r="C27" s="103">
        <v>413261</v>
      </c>
      <c r="D27" s="103">
        <v>420803</v>
      </c>
      <c r="E27" s="49">
        <v>422431</v>
      </c>
      <c r="F27" s="104">
        <f t="shared" si="1"/>
        <v>1628</v>
      </c>
      <c r="G27" s="105">
        <v>111005</v>
      </c>
      <c r="H27" s="103">
        <v>112900</v>
      </c>
      <c r="I27" s="103">
        <v>114519</v>
      </c>
      <c r="J27" s="49">
        <v>116782</v>
      </c>
      <c r="K27" s="104">
        <f t="shared" si="2"/>
        <v>2263</v>
      </c>
      <c r="L27" s="105">
        <f t="shared" si="0"/>
        <v>523665</v>
      </c>
      <c r="M27" s="103">
        <f t="shared" si="0"/>
        <v>526161</v>
      </c>
      <c r="N27" s="103">
        <f t="shared" si="0"/>
        <v>535322</v>
      </c>
      <c r="O27" s="49">
        <f t="shared" si="0"/>
        <v>539213</v>
      </c>
      <c r="P27" s="171">
        <f t="shared" si="3"/>
        <v>3891</v>
      </c>
    </row>
    <row r="28" spans="1:16" ht="15" customHeight="1" x14ac:dyDescent="0.25">
      <c r="A28" s="198" t="s">
        <v>22</v>
      </c>
      <c r="B28" s="102">
        <v>426986</v>
      </c>
      <c r="C28" s="103">
        <v>405439</v>
      </c>
      <c r="D28" s="103">
        <v>405054</v>
      </c>
      <c r="E28" s="49">
        <v>414806</v>
      </c>
      <c r="F28" s="104">
        <f t="shared" si="1"/>
        <v>9752</v>
      </c>
      <c r="G28" s="105">
        <v>107638</v>
      </c>
      <c r="H28" s="103">
        <v>107022</v>
      </c>
      <c r="I28" s="103">
        <v>108380</v>
      </c>
      <c r="J28" s="49">
        <v>108980</v>
      </c>
      <c r="K28" s="104">
        <f t="shared" si="2"/>
        <v>600</v>
      </c>
      <c r="L28" s="105">
        <f t="shared" si="0"/>
        <v>534624</v>
      </c>
      <c r="M28" s="103">
        <f t="shared" si="0"/>
        <v>512461</v>
      </c>
      <c r="N28" s="103">
        <f t="shared" si="0"/>
        <v>513434</v>
      </c>
      <c r="O28" s="49">
        <f t="shared" si="0"/>
        <v>523786</v>
      </c>
      <c r="P28" s="171">
        <f t="shared" si="3"/>
        <v>10352</v>
      </c>
    </row>
    <row r="29" spans="1:16" ht="15" customHeight="1" x14ac:dyDescent="0.25">
      <c r="A29" s="198" t="s">
        <v>68</v>
      </c>
      <c r="B29" s="102">
        <v>160</v>
      </c>
      <c r="C29" s="103">
        <v>135</v>
      </c>
      <c r="D29" s="103">
        <v>165</v>
      </c>
      <c r="E29" s="49">
        <v>163</v>
      </c>
      <c r="F29" s="104">
        <f t="shared" si="1"/>
        <v>-2</v>
      </c>
      <c r="G29" s="105">
        <v>70</v>
      </c>
      <c r="H29" s="103">
        <v>65</v>
      </c>
      <c r="I29" s="103">
        <v>77</v>
      </c>
      <c r="J29" s="49">
        <v>75</v>
      </c>
      <c r="K29" s="104">
        <f t="shared" si="2"/>
        <v>-2</v>
      </c>
      <c r="L29" s="105">
        <f t="shared" si="0"/>
        <v>230</v>
      </c>
      <c r="M29" s="103">
        <f t="shared" si="0"/>
        <v>200</v>
      </c>
      <c r="N29" s="103">
        <f t="shared" si="0"/>
        <v>242</v>
      </c>
      <c r="O29" s="49">
        <f t="shared" si="0"/>
        <v>238</v>
      </c>
      <c r="P29" s="171">
        <f t="shared" si="3"/>
        <v>-4</v>
      </c>
    </row>
    <row r="30" spans="1:16" s="3" customFormat="1" ht="33.75" x14ac:dyDescent="0.25">
      <c r="A30" s="199" t="s">
        <v>23</v>
      </c>
      <c r="B30" s="106">
        <v>1275714</v>
      </c>
      <c r="C30" s="107">
        <v>1264916</v>
      </c>
      <c r="D30" s="107">
        <v>1273909</v>
      </c>
      <c r="E30" s="50">
        <v>1275260</v>
      </c>
      <c r="F30" s="108">
        <f t="shared" si="1"/>
        <v>1351</v>
      </c>
      <c r="G30" s="106">
        <v>335981</v>
      </c>
      <c r="H30" s="107">
        <v>339442</v>
      </c>
      <c r="I30" s="107">
        <v>346693</v>
      </c>
      <c r="J30" s="50">
        <v>345529</v>
      </c>
      <c r="K30" s="108">
        <f t="shared" si="2"/>
        <v>-1164</v>
      </c>
      <c r="L30" s="105">
        <f t="shared" si="0"/>
        <v>1611695</v>
      </c>
      <c r="M30" s="103">
        <f t="shared" si="0"/>
        <v>1604358</v>
      </c>
      <c r="N30" s="107">
        <f t="shared" si="0"/>
        <v>1620602</v>
      </c>
      <c r="O30" s="50">
        <f t="shared" si="0"/>
        <v>1620789</v>
      </c>
      <c r="P30" s="172">
        <f t="shared" si="3"/>
        <v>187</v>
      </c>
    </row>
    <row r="31" spans="1:16" ht="22.5" x14ac:dyDescent="0.25">
      <c r="A31" s="201" t="s">
        <v>71</v>
      </c>
      <c r="B31" s="110">
        <v>1790222</v>
      </c>
      <c r="C31" s="111">
        <v>1782172</v>
      </c>
      <c r="D31" s="111">
        <v>1782073</v>
      </c>
      <c r="E31" s="111">
        <v>1780687</v>
      </c>
      <c r="F31" s="112">
        <f t="shared" si="1"/>
        <v>-1386</v>
      </c>
      <c r="G31" s="110">
        <v>458508</v>
      </c>
      <c r="H31" s="111">
        <v>460512</v>
      </c>
      <c r="I31" s="111">
        <v>465252</v>
      </c>
      <c r="J31" s="111">
        <v>461716</v>
      </c>
      <c r="K31" s="112">
        <f t="shared" si="2"/>
        <v>-3536</v>
      </c>
      <c r="L31" s="113">
        <f t="shared" si="0"/>
        <v>2248730</v>
      </c>
      <c r="M31" s="114">
        <f t="shared" si="0"/>
        <v>2242684</v>
      </c>
      <c r="N31" s="111">
        <f t="shared" si="0"/>
        <v>2247325</v>
      </c>
      <c r="O31" s="111">
        <f t="shared" si="0"/>
        <v>2242403</v>
      </c>
      <c r="P31" s="173">
        <f t="shared" si="3"/>
        <v>-4922</v>
      </c>
    </row>
    <row r="32" spans="1:16" x14ac:dyDescent="0.25">
      <c r="A32" s="203" t="s">
        <v>24</v>
      </c>
      <c r="B32" s="116">
        <v>4468483</v>
      </c>
      <c r="C32" s="8">
        <v>4473622</v>
      </c>
      <c r="D32" s="8">
        <v>4463432</v>
      </c>
      <c r="E32" s="8">
        <v>4465666</v>
      </c>
      <c r="F32" s="117">
        <f t="shared" si="1"/>
        <v>2234</v>
      </c>
      <c r="G32" s="116">
        <v>1178798</v>
      </c>
      <c r="H32" s="8">
        <v>1183421</v>
      </c>
      <c r="I32" s="8">
        <v>1191417</v>
      </c>
      <c r="J32" s="8">
        <v>1188177</v>
      </c>
      <c r="K32" s="117">
        <f t="shared" si="2"/>
        <v>-3240</v>
      </c>
      <c r="L32" s="118">
        <f t="shared" si="0"/>
        <v>5647281</v>
      </c>
      <c r="M32" s="119">
        <f t="shared" si="0"/>
        <v>5657043</v>
      </c>
      <c r="N32" s="8">
        <f t="shared" si="0"/>
        <v>5654849</v>
      </c>
      <c r="O32" s="8">
        <f t="shared" si="0"/>
        <v>5653843</v>
      </c>
      <c r="P32" s="174">
        <f t="shared" si="3"/>
        <v>-1006</v>
      </c>
    </row>
    <row r="33" spans="1:14" s="2" customFormat="1" x14ac:dyDescent="0.25">
      <c r="A33" s="351" t="s">
        <v>90</v>
      </c>
      <c r="B33" s="376"/>
      <c r="C33" s="376"/>
      <c r="D33" s="376"/>
      <c r="E33" s="376"/>
      <c r="F33" s="376"/>
      <c r="G33" s="376"/>
      <c r="H33" s="376"/>
      <c r="I33" s="376"/>
      <c r="J33" s="376"/>
      <c r="N33" s="34"/>
    </row>
    <row r="34" spans="1:14" ht="15" customHeight="1" x14ac:dyDescent="0.25">
      <c r="A34" s="351" t="s">
        <v>122</v>
      </c>
      <c r="B34" s="376"/>
      <c r="C34" s="376"/>
      <c r="D34" s="376"/>
      <c r="E34" s="376"/>
      <c r="F34" s="376"/>
      <c r="G34" s="376"/>
      <c r="H34" s="376"/>
      <c r="I34" s="376"/>
      <c r="J34" s="376"/>
      <c r="K34" s="376"/>
      <c r="L34" s="376"/>
      <c r="N34" s="35"/>
    </row>
    <row r="35" spans="1:14" x14ac:dyDescent="0.25">
      <c r="A35" s="353" t="s">
        <v>232</v>
      </c>
      <c r="B35" s="374"/>
      <c r="C35" s="374"/>
      <c r="D35" s="374"/>
      <c r="E35" s="374"/>
      <c r="F35" s="374"/>
      <c r="G35" s="374"/>
      <c r="H35" s="374"/>
      <c r="I35" s="374"/>
      <c r="J35" s="374"/>
    </row>
    <row r="36" spans="1:14" x14ac:dyDescent="0.25">
      <c r="A36" s="43" t="s">
        <v>124</v>
      </c>
      <c r="B36" s="6"/>
      <c r="C36" s="44"/>
      <c r="D36" s="44"/>
      <c r="E36" s="44"/>
      <c r="F36" s="44"/>
      <c r="G36" s="44"/>
      <c r="H36" s="44"/>
      <c r="I36" s="44"/>
      <c r="J36" s="44"/>
    </row>
    <row r="37" spans="1:14" x14ac:dyDescent="0.25">
      <c r="A37" s="183" t="s">
        <v>299</v>
      </c>
    </row>
  </sheetData>
  <mergeCells count="7">
    <mergeCell ref="A35:J35"/>
    <mergeCell ref="A1:M1"/>
    <mergeCell ref="A33:J33"/>
    <mergeCell ref="B3:F3"/>
    <mergeCell ref="G3:K3"/>
    <mergeCell ref="L3:P3"/>
    <mergeCell ref="A34:L34"/>
  </mergeCells>
  <pageMargins left="0.23622047244094491" right="0.23622047244094491" top="0.74803149606299213" bottom="0.74803149606299213" header="0.31496062992125984" footer="0.31496062992125984"/>
  <pageSetup paperSize="8" scale="93"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N40"/>
  <sheetViews>
    <sheetView topLeftCell="A11" workbookViewId="0">
      <selection activeCell="O34" sqref="O34"/>
    </sheetView>
  </sheetViews>
  <sheetFormatPr baseColWidth="10" defaultColWidth="11.42578125" defaultRowHeight="15" x14ac:dyDescent="0.25"/>
  <cols>
    <col min="1" max="1" width="15" style="7" customWidth="1"/>
    <col min="2" max="14" width="10.7109375" style="7" customWidth="1"/>
    <col min="15" max="16384" width="11.42578125" style="7"/>
  </cols>
  <sheetData>
    <row r="1" spans="1:14" x14ac:dyDescent="0.25">
      <c r="A1" s="204" t="s">
        <v>235</v>
      </c>
      <c r="B1" s="190"/>
      <c r="C1" s="190"/>
      <c r="D1" s="190"/>
      <c r="E1" s="190"/>
      <c r="F1" s="190"/>
      <c r="G1" s="190"/>
      <c r="H1" s="190"/>
      <c r="I1" s="190"/>
      <c r="L1" s="190"/>
      <c r="M1" s="190"/>
      <c r="N1" s="190"/>
    </row>
    <row r="3" spans="1:14" s="9" customFormat="1" ht="11.25" x14ac:dyDescent="0.2">
      <c r="A3" s="120"/>
      <c r="B3" s="381" t="s">
        <v>86</v>
      </c>
      <c r="C3" s="382"/>
      <c r="D3" s="383"/>
      <c r="E3" s="383"/>
      <c r="F3" s="381" t="s">
        <v>128</v>
      </c>
      <c r="G3" s="382"/>
      <c r="H3" s="383"/>
      <c r="I3" s="383"/>
      <c r="J3" s="381" t="s">
        <v>35</v>
      </c>
      <c r="K3" s="382"/>
      <c r="L3" s="383"/>
      <c r="M3" s="383"/>
      <c r="N3" s="337"/>
    </row>
    <row r="4" spans="1:14" s="11" customFormat="1" ht="22.5" x14ac:dyDescent="0.2">
      <c r="A4" s="121"/>
      <c r="B4" s="122" t="s">
        <v>117</v>
      </c>
      <c r="C4" s="209" t="s">
        <v>125</v>
      </c>
      <c r="D4" s="123" t="s">
        <v>87</v>
      </c>
      <c r="E4" s="123" t="s">
        <v>88</v>
      </c>
      <c r="F4" s="122" t="s">
        <v>117</v>
      </c>
      <c r="G4" s="209" t="s">
        <v>125</v>
      </c>
      <c r="H4" s="123" t="s">
        <v>87</v>
      </c>
      <c r="I4" s="123" t="s">
        <v>88</v>
      </c>
      <c r="J4" s="209" t="s">
        <v>117</v>
      </c>
      <c r="K4" s="209" t="s">
        <v>125</v>
      </c>
      <c r="L4" s="123" t="s">
        <v>87</v>
      </c>
      <c r="M4" s="123" t="s">
        <v>88</v>
      </c>
      <c r="N4" s="338"/>
    </row>
    <row r="5" spans="1:14" s="12" customFormat="1" ht="11.25" x14ac:dyDescent="0.2">
      <c r="A5" s="193" t="s">
        <v>36</v>
      </c>
      <c r="B5" s="210">
        <v>102674</v>
      </c>
      <c r="C5" s="211">
        <v>100904</v>
      </c>
      <c r="D5" s="212">
        <v>-1770</v>
      </c>
      <c r="E5" s="213">
        <v>-1.7239028381089663</v>
      </c>
      <c r="F5" s="161">
        <v>55894</v>
      </c>
      <c r="G5" s="214">
        <v>55425</v>
      </c>
      <c r="H5" s="215">
        <v>-469</v>
      </c>
      <c r="I5" s="213">
        <v>-0.8390882742333704</v>
      </c>
      <c r="J5" s="212">
        <v>158568</v>
      </c>
      <c r="K5" s="214">
        <v>156329</v>
      </c>
      <c r="L5" s="161">
        <v>-2239</v>
      </c>
      <c r="M5" s="162">
        <v>-1.4120125119822411</v>
      </c>
      <c r="N5" s="339"/>
    </row>
    <row r="6" spans="1:14" s="12" customFormat="1" ht="11.25" x14ac:dyDescent="0.2">
      <c r="A6" s="194" t="s">
        <v>37</v>
      </c>
      <c r="B6" s="216">
        <v>197687</v>
      </c>
      <c r="C6" s="217">
        <v>198627</v>
      </c>
      <c r="D6" s="215">
        <v>940</v>
      </c>
      <c r="E6" s="218">
        <v>0.47549914764248535</v>
      </c>
      <c r="F6" s="124">
        <v>52019</v>
      </c>
      <c r="G6" s="219">
        <v>52242</v>
      </c>
      <c r="H6" s="215">
        <v>223</v>
      </c>
      <c r="I6" s="218">
        <v>0.4286895172917588</v>
      </c>
      <c r="J6" s="215">
        <v>249706</v>
      </c>
      <c r="K6" s="219">
        <v>250869</v>
      </c>
      <c r="L6" s="124">
        <v>1163</v>
      </c>
      <c r="M6" s="125">
        <v>0.46574771931791786</v>
      </c>
      <c r="N6" s="339"/>
    </row>
    <row r="7" spans="1:14" s="12" customFormat="1" ht="11.25" x14ac:dyDescent="0.2">
      <c r="A7" s="194" t="s">
        <v>38</v>
      </c>
      <c r="B7" s="216">
        <v>79770</v>
      </c>
      <c r="C7" s="217">
        <v>79140</v>
      </c>
      <c r="D7" s="215">
        <v>-630</v>
      </c>
      <c r="E7" s="218">
        <v>-0.78977059044753672</v>
      </c>
      <c r="F7" s="124">
        <v>15089</v>
      </c>
      <c r="G7" s="219">
        <v>14950</v>
      </c>
      <c r="H7" s="215">
        <v>-139</v>
      </c>
      <c r="I7" s="218">
        <v>-0.92120087480946389</v>
      </c>
      <c r="J7" s="215">
        <v>94859</v>
      </c>
      <c r="K7" s="219">
        <v>94090</v>
      </c>
      <c r="L7" s="124">
        <v>-769</v>
      </c>
      <c r="M7" s="125">
        <v>-0.81067689939805387</v>
      </c>
      <c r="N7" s="339"/>
    </row>
    <row r="8" spans="1:14" s="12" customFormat="1" ht="11.25" x14ac:dyDescent="0.2">
      <c r="A8" s="194" t="s">
        <v>39</v>
      </c>
      <c r="B8" s="216">
        <v>218499</v>
      </c>
      <c r="C8" s="217">
        <v>219054</v>
      </c>
      <c r="D8" s="215">
        <v>555</v>
      </c>
      <c r="E8" s="218">
        <v>0.25400573915670094</v>
      </c>
      <c r="F8" s="124">
        <v>51799</v>
      </c>
      <c r="G8" s="219">
        <v>52024</v>
      </c>
      <c r="H8" s="215">
        <v>225</v>
      </c>
      <c r="I8" s="218">
        <v>0.43437131990965072</v>
      </c>
      <c r="J8" s="215">
        <v>270298</v>
      </c>
      <c r="K8" s="219">
        <v>271078</v>
      </c>
      <c r="L8" s="124">
        <v>780</v>
      </c>
      <c r="M8" s="125">
        <v>0.28857039267771128</v>
      </c>
      <c r="N8" s="339"/>
    </row>
    <row r="9" spans="1:14" s="12" customFormat="1" ht="11.25" x14ac:dyDescent="0.2">
      <c r="A9" s="194" t="s">
        <v>40</v>
      </c>
      <c r="B9" s="216">
        <v>79558</v>
      </c>
      <c r="C9" s="217">
        <v>78609</v>
      </c>
      <c r="D9" s="215">
        <v>-949</v>
      </c>
      <c r="E9" s="218">
        <v>-1.1928404434500617</v>
      </c>
      <c r="F9" s="124">
        <v>21511</v>
      </c>
      <c r="G9" s="219">
        <v>21495</v>
      </c>
      <c r="H9" s="215">
        <v>-16</v>
      </c>
      <c r="I9" s="218">
        <v>-7.438054948630933E-2</v>
      </c>
      <c r="J9" s="215">
        <v>101069</v>
      </c>
      <c r="K9" s="219">
        <v>100104</v>
      </c>
      <c r="L9" s="124">
        <v>-965</v>
      </c>
      <c r="M9" s="125">
        <v>-0.95479326005006482</v>
      </c>
      <c r="N9" s="339"/>
    </row>
    <row r="10" spans="1:14" s="12" customFormat="1" ht="11.25" x14ac:dyDescent="0.2">
      <c r="A10" s="194" t="s">
        <v>41</v>
      </c>
      <c r="B10" s="216">
        <v>102294</v>
      </c>
      <c r="C10" s="217">
        <v>101251</v>
      </c>
      <c r="D10" s="215">
        <v>-1043</v>
      </c>
      <c r="E10" s="218">
        <v>-1.0196101433124132</v>
      </c>
      <c r="F10" s="124">
        <v>18511</v>
      </c>
      <c r="G10" s="219">
        <v>18423</v>
      </c>
      <c r="H10" s="215">
        <v>-88</v>
      </c>
      <c r="I10" s="218">
        <v>-0.47539300956188207</v>
      </c>
      <c r="J10" s="215">
        <v>120805</v>
      </c>
      <c r="K10" s="219">
        <v>119674</v>
      </c>
      <c r="L10" s="124">
        <v>-1131</v>
      </c>
      <c r="M10" s="125">
        <v>-0.93621952733744462</v>
      </c>
      <c r="N10" s="339"/>
    </row>
    <row r="11" spans="1:14" s="12" customFormat="1" ht="11.25" x14ac:dyDescent="0.2">
      <c r="A11" s="194" t="s">
        <v>42</v>
      </c>
      <c r="B11" s="216">
        <v>223023</v>
      </c>
      <c r="C11" s="217">
        <v>223501</v>
      </c>
      <c r="D11" s="215">
        <v>478</v>
      </c>
      <c r="E11" s="218">
        <v>0.21432767024028909</v>
      </c>
      <c r="F11" s="124">
        <v>63208</v>
      </c>
      <c r="G11" s="219">
        <v>63226</v>
      </c>
      <c r="H11" s="215">
        <v>18</v>
      </c>
      <c r="I11" s="218">
        <v>2.8477407923047718E-2</v>
      </c>
      <c r="J11" s="215">
        <v>286231</v>
      </c>
      <c r="K11" s="219">
        <v>286727</v>
      </c>
      <c r="L11" s="124">
        <v>496</v>
      </c>
      <c r="M11" s="125">
        <v>0.17328661116371044</v>
      </c>
      <c r="N11" s="339"/>
    </row>
    <row r="12" spans="1:14" s="12" customFormat="1" ht="11.25" x14ac:dyDescent="0.2">
      <c r="A12" s="194" t="s">
        <v>43</v>
      </c>
      <c r="B12" s="216">
        <v>265513</v>
      </c>
      <c r="C12" s="217">
        <v>263783</v>
      </c>
      <c r="D12" s="215">
        <v>-1730</v>
      </c>
      <c r="E12" s="218">
        <v>-0.65156884973617113</v>
      </c>
      <c r="F12" s="124">
        <v>97703</v>
      </c>
      <c r="G12" s="219">
        <v>97293</v>
      </c>
      <c r="H12" s="215">
        <v>-410</v>
      </c>
      <c r="I12" s="218">
        <v>-0.41963911036508605</v>
      </c>
      <c r="J12" s="215">
        <v>363216</v>
      </c>
      <c r="K12" s="219">
        <v>361076</v>
      </c>
      <c r="L12" s="124">
        <v>-2140</v>
      </c>
      <c r="M12" s="125">
        <v>-0.58918109334390556</v>
      </c>
      <c r="N12" s="339"/>
    </row>
    <row r="13" spans="1:14" s="12" customFormat="1" ht="11.25" x14ac:dyDescent="0.2">
      <c r="A13" s="194" t="s">
        <v>44</v>
      </c>
      <c r="B13" s="216">
        <v>205162</v>
      </c>
      <c r="C13" s="217">
        <v>206579</v>
      </c>
      <c r="D13" s="215">
        <v>1417</v>
      </c>
      <c r="E13" s="218">
        <v>0.69067371150602941</v>
      </c>
      <c r="F13" s="124">
        <v>81444</v>
      </c>
      <c r="G13" s="219">
        <v>81133</v>
      </c>
      <c r="H13" s="215">
        <v>-311</v>
      </c>
      <c r="I13" s="218">
        <v>-0.38185747261922304</v>
      </c>
      <c r="J13" s="215">
        <v>286606</v>
      </c>
      <c r="K13" s="219">
        <v>287712</v>
      </c>
      <c r="L13" s="124">
        <v>1106</v>
      </c>
      <c r="M13" s="125">
        <v>0.38589561977069564</v>
      </c>
      <c r="N13" s="339"/>
    </row>
    <row r="14" spans="1:14" s="12" customFormat="1" ht="11.25" x14ac:dyDescent="0.2">
      <c r="A14" s="194" t="s">
        <v>45</v>
      </c>
      <c r="B14" s="216">
        <v>189137</v>
      </c>
      <c r="C14" s="217">
        <v>191116</v>
      </c>
      <c r="D14" s="215">
        <v>1979</v>
      </c>
      <c r="E14" s="218">
        <v>1.0463314951595934</v>
      </c>
      <c r="F14" s="124">
        <v>39074</v>
      </c>
      <c r="G14" s="219">
        <v>39269</v>
      </c>
      <c r="H14" s="215">
        <v>195</v>
      </c>
      <c r="I14" s="218">
        <v>0.49905307877360905</v>
      </c>
      <c r="J14" s="215">
        <v>228211</v>
      </c>
      <c r="K14" s="219">
        <v>230385</v>
      </c>
      <c r="L14" s="124">
        <v>2174</v>
      </c>
      <c r="M14" s="125">
        <v>0.95262717397496166</v>
      </c>
      <c r="N14" s="339"/>
    </row>
    <row r="15" spans="1:14" s="12" customFormat="1" ht="11.25" x14ac:dyDescent="0.2">
      <c r="A15" s="194" t="s">
        <v>77</v>
      </c>
      <c r="B15" s="216">
        <v>154517</v>
      </c>
      <c r="C15" s="217">
        <v>154214</v>
      </c>
      <c r="D15" s="215">
        <v>-303</v>
      </c>
      <c r="E15" s="218">
        <v>-0.19609492806616749</v>
      </c>
      <c r="F15" s="124">
        <v>28476</v>
      </c>
      <c r="G15" s="219">
        <v>27913</v>
      </c>
      <c r="H15" s="215">
        <v>-563</v>
      </c>
      <c r="I15" s="218">
        <v>-1.9771035257760923</v>
      </c>
      <c r="J15" s="215">
        <v>182993</v>
      </c>
      <c r="K15" s="219">
        <v>182127</v>
      </c>
      <c r="L15" s="124">
        <v>-866</v>
      </c>
      <c r="M15" s="125">
        <v>-0.47324214587443236</v>
      </c>
      <c r="N15" s="339"/>
    </row>
    <row r="16" spans="1:14" s="12" customFormat="1" ht="11.25" x14ac:dyDescent="0.2">
      <c r="A16" s="194" t="s">
        <v>46</v>
      </c>
      <c r="B16" s="216">
        <v>113333</v>
      </c>
      <c r="C16" s="217">
        <v>113224</v>
      </c>
      <c r="D16" s="215">
        <v>-109</v>
      </c>
      <c r="E16" s="218">
        <v>-9.6176753461039585E-2</v>
      </c>
      <c r="F16" s="124">
        <v>22023</v>
      </c>
      <c r="G16" s="219">
        <v>21972</v>
      </c>
      <c r="H16" s="215">
        <v>-51</v>
      </c>
      <c r="I16" s="218">
        <v>-0.23157607955319437</v>
      </c>
      <c r="J16" s="215">
        <v>135356</v>
      </c>
      <c r="K16" s="219">
        <v>135196</v>
      </c>
      <c r="L16" s="124">
        <v>-160</v>
      </c>
      <c r="M16" s="125">
        <v>-0.11820680280150123</v>
      </c>
      <c r="N16" s="339"/>
    </row>
    <row r="17" spans="1:14" s="12" customFormat="1" ht="11.25" x14ac:dyDescent="0.2">
      <c r="A17" s="194" t="s">
        <v>47</v>
      </c>
      <c r="B17" s="216">
        <v>158812</v>
      </c>
      <c r="C17" s="217">
        <v>158369</v>
      </c>
      <c r="D17" s="215">
        <v>-443</v>
      </c>
      <c r="E17" s="218">
        <v>-0.27894617535198851</v>
      </c>
      <c r="F17" s="124">
        <v>117601</v>
      </c>
      <c r="G17" s="219">
        <v>117136</v>
      </c>
      <c r="H17" s="215">
        <v>-465</v>
      </c>
      <c r="I17" s="218">
        <v>-0.39540480097958353</v>
      </c>
      <c r="J17" s="215">
        <v>276413</v>
      </c>
      <c r="K17" s="219">
        <v>275505</v>
      </c>
      <c r="L17" s="124">
        <v>-908</v>
      </c>
      <c r="M17" s="125">
        <v>-0.32849395650711072</v>
      </c>
      <c r="N17" s="339"/>
    </row>
    <row r="18" spans="1:14" s="12" customFormat="1" ht="11.25" x14ac:dyDescent="0.2">
      <c r="A18" s="194" t="s">
        <v>48</v>
      </c>
      <c r="B18" s="216">
        <v>129330</v>
      </c>
      <c r="C18" s="217">
        <v>129468</v>
      </c>
      <c r="D18" s="215">
        <v>138</v>
      </c>
      <c r="E18" s="218">
        <v>0.10670378102528416</v>
      </c>
      <c r="F18" s="124">
        <v>22286</v>
      </c>
      <c r="G18" s="219">
        <v>22361</v>
      </c>
      <c r="H18" s="215">
        <v>75</v>
      </c>
      <c r="I18" s="218">
        <v>0.3365341469981154</v>
      </c>
      <c r="J18" s="215">
        <v>151616</v>
      </c>
      <c r="K18" s="219">
        <v>151829</v>
      </c>
      <c r="L18" s="124">
        <v>213</v>
      </c>
      <c r="M18" s="125">
        <v>0.14048649219079781</v>
      </c>
      <c r="N18" s="339"/>
    </row>
    <row r="19" spans="1:14" s="12" customFormat="1" ht="11.25" x14ac:dyDescent="0.2">
      <c r="A19" s="194" t="s">
        <v>49</v>
      </c>
      <c r="B19" s="216">
        <v>195304</v>
      </c>
      <c r="C19" s="217">
        <v>196585</v>
      </c>
      <c r="D19" s="215">
        <v>1281</v>
      </c>
      <c r="E19" s="218">
        <v>0.65590054479170934</v>
      </c>
      <c r="F19" s="124">
        <v>42293</v>
      </c>
      <c r="G19" s="219">
        <v>42548</v>
      </c>
      <c r="H19" s="215">
        <v>255</v>
      </c>
      <c r="I19" s="218">
        <v>0.60293665618423853</v>
      </c>
      <c r="J19" s="215">
        <v>237597</v>
      </c>
      <c r="K19" s="219">
        <v>239133</v>
      </c>
      <c r="L19" s="124">
        <v>1536</v>
      </c>
      <c r="M19" s="125">
        <v>0.64647280900011361</v>
      </c>
      <c r="N19" s="339"/>
    </row>
    <row r="20" spans="1:14" s="12" customFormat="1" ht="11.25" x14ac:dyDescent="0.2">
      <c r="A20" s="194" t="s">
        <v>50</v>
      </c>
      <c r="B20" s="216">
        <v>190383</v>
      </c>
      <c r="C20" s="217">
        <v>189508</v>
      </c>
      <c r="D20" s="215">
        <v>-875</v>
      </c>
      <c r="E20" s="218">
        <v>-0.45959985923112884</v>
      </c>
      <c r="F20" s="124">
        <v>132573</v>
      </c>
      <c r="G20" s="219">
        <v>132537</v>
      </c>
      <c r="H20" s="215">
        <v>-36</v>
      </c>
      <c r="I20" s="218">
        <v>-2.7154850535176845E-2</v>
      </c>
      <c r="J20" s="215">
        <v>322956</v>
      </c>
      <c r="K20" s="219">
        <v>322045</v>
      </c>
      <c r="L20" s="124">
        <v>-911</v>
      </c>
      <c r="M20" s="125">
        <v>-0.28208176965283194</v>
      </c>
      <c r="N20" s="339"/>
    </row>
    <row r="21" spans="1:14" s="12" customFormat="1" ht="11.25" x14ac:dyDescent="0.2">
      <c r="A21" s="194" t="s">
        <v>51</v>
      </c>
      <c r="B21" s="216">
        <v>177716</v>
      </c>
      <c r="C21" s="217">
        <v>176639</v>
      </c>
      <c r="D21" s="215">
        <v>-1077</v>
      </c>
      <c r="E21" s="218">
        <v>-0.60602309302482615</v>
      </c>
      <c r="F21" s="124">
        <v>30539</v>
      </c>
      <c r="G21" s="219">
        <v>30505</v>
      </c>
      <c r="H21" s="215">
        <v>-34</v>
      </c>
      <c r="I21" s="218">
        <v>-0.11133304954320704</v>
      </c>
      <c r="J21" s="215">
        <v>208255</v>
      </c>
      <c r="K21" s="219">
        <v>207144</v>
      </c>
      <c r="L21" s="124">
        <v>-1111</v>
      </c>
      <c r="M21" s="125">
        <v>-0.53348058870135173</v>
      </c>
      <c r="N21" s="339"/>
    </row>
    <row r="22" spans="1:14" s="12" customFormat="1" ht="11.25" x14ac:dyDescent="0.2">
      <c r="A22" s="194" t="s">
        <v>52</v>
      </c>
      <c r="B22" s="216">
        <v>86170</v>
      </c>
      <c r="C22" s="217">
        <v>85553</v>
      </c>
      <c r="D22" s="215">
        <v>-617</v>
      </c>
      <c r="E22" s="218">
        <v>-0.71602645932459097</v>
      </c>
      <c r="F22" s="124">
        <v>19696</v>
      </c>
      <c r="G22" s="219">
        <v>19495</v>
      </c>
      <c r="H22" s="215">
        <v>-201</v>
      </c>
      <c r="I22" s="218">
        <v>-1.0205117790414298</v>
      </c>
      <c r="J22" s="215">
        <v>105866</v>
      </c>
      <c r="K22" s="219">
        <v>105048</v>
      </c>
      <c r="L22" s="124">
        <v>-818</v>
      </c>
      <c r="M22" s="125">
        <v>-0.77267489089981678</v>
      </c>
      <c r="N22" s="339"/>
    </row>
    <row r="23" spans="1:14" s="12" customFormat="1" ht="11.25" x14ac:dyDescent="0.2">
      <c r="A23" s="194" t="s">
        <v>53</v>
      </c>
      <c r="B23" s="216">
        <v>137189</v>
      </c>
      <c r="C23" s="217">
        <v>136865</v>
      </c>
      <c r="D23" s="215">
        <v>-324</v>
      </c>
      <c r="E23" s="218">
        <v>-0.23617053845424923</v>
      </c>
      <c r="F23" s="124">
        <v>28089</v>
      </c>
      <c r="G23" s="219">
        <v>28013</v>
      </c>
      <c r="H23" s="215">
        <v>-76</v>
      </c>
      <c r="I23" s="218">
        <v>-0.27056854996617891</v>
      </c>
      <c r="J23" s="215">
        <v>165278</v>
      </c>
      <c r="K23" s="219">
        <v>164878</v>
      </c>
      <c r="L23" s="124">
        <v>-400</v>
      </c>
      <c r="M23" s="125">
        <v>-0.24201648132237807</v>
      </c>
      <c r="N23" s="339"/>
    </row>
    <row r="24" spans="1:14" s="12" customFormat="1" ht="11.25" x14ac:dyDescent="0.2">
      <c r="A24" s="194" t="s">
        <v>54</v>
      </c>
      <c r="B24" s="216">
        <v>45689</v>
      </c>
      <c r="C24" s="217">
        <v>45773</v>
      </c>
      <c r="D24" s="215">
        <v>84</v>
      </c>
      <c r="E24" s="218">
        <v>0.18385169296767273</v>
      </c>
      <c r="F24" s="124">
        <v>5421</v>
      </c>
      <c r="G24" s="219">
        <v>5442</v>
      </c>
      <c r="H24" s="215">
        <v>21</v>
      </c>
      <c r="I24" s="218">
        <v>0.38738240177089101</v>
      </c>
      <c r="J24" s="215">
        <v>51110</v>
      </c>
      <c r="K24" s="219">
        <v>51215</v>
      </c>
      <c r="L24" s="124">
        <v>105</v>
      </c>
      <c r="M24" s="125">
        <v>0.20543924867931912</v>
      </c>
      <c r="N24" s="339"/>
    </row>
    <row r="25" spans="1:14" s="12" customFormat="1" ht="11.25" x14ac:dyDescent="0.2">
      <c r="A25" s="194" t="s">
        <v>55</v>
      </c>
      <c r="B25" s="216">
        <v>143453</v>
      </c>
      <c r="C25" s="217">
        <v>144963</v>
      </c>
      <c r="D25" s="215">
        <v>1510</v>
      </c>
      <c r="E25" s="218">
        <v>1.05260956550229</v>
      </c>
      <c r="F25" s="124">
        <v>25255</v>
      </c>
      <c r="G25" s="219">
        <v>25480</v>
      </c>
      <c r="H25" s="215">
        <v>225</v>
      </c>
      <c r="I25" s="218">
        <v>0.89091269055632549</v>
      </c>
      <c r="J25" s="215">
        <v>168708</v>
      </c>
      <c r="K25" s="219">
        <v>170443</v>
      </c>
      <c r="L25" s="124">
        <v>1735</v>
      </c>
      <c r="M25" s="125">
        <v>1.0284041065035447</v>
      </c>
      <c r="N25" s="339"/>
    </row>
    <row r="26" spans="1:14" s="12" customFormat="1" ht="11.25" x14ac:dyDescent="0.2">
      <c r="A26" s="194" t="s">
        <v>56</v>
      </c>
      <c r="B26" s="216">
        <v>352608</v>
      </c>
      <c r="C26" s="217">
        <v>354896</v>
      </c>
      <c r="D26" s="215">
        <v>2288</v>
      </c>
      <c r="E26" s="218">
        <v>0.64887920863962245</v>
      </c>
      <c r="F26" s="124">
        <v>53369</v>
      </c>
      <c r="G26" s="219">
        <v>53265</v>
      </c>
      <c r="H26" s="215">
        <v>-104</v>
      </c>
      <c r="I26" s="218">
        <v>-0.19486968090089751</v>
      </c>
      <c r="J26" s="215">
        <v>405977</v>
      </c>
      <c r="K26" s="219">
        <v>408161</v>
      </c>
      <c r="L26" s="124">
        <v>2184</v>
      </c>
      <c r="M26" s="125">
        <v>0.53796151013481064</v>
      </c>
      <c r="N26" s="339"/>
    </row>
    <row r="27" spans="1:14" s="12" customFormat="1" ht="11.25" x14ac:dyDescent="0.2">
      <c r="A27" s="194" t="s">
        <v>57</v>
      </c>
      <c r="B27" s="216">
        <v>430731</v>
      </c>
      <c r="C27" s="217">
        <v>434173</v>
      </c>
      <c r="D27" s="215">
        <v>3442</v>
      </c>
      <c r="E27" s="218">
        <v>0.79910663499957058</v>
      </c>
      <c r="F27" s="124">
        <v>92880</v>
      </c>
      <c r="G27" s="219">
        <v>92358</v>
      </c>
      <c r="H27" s="215">
        <v>-522</v>
      </c>
      <c r="I27" s="218">
        <v>-0.56201550387596899</v>
      </c>
      <c r="J27" s="215">
        <v>523611</v>
      </c>
      <c r="K27" s="219">
        <v>526531</v>
      </c>
      <c r="L27" s="124">
        <v>2920</v>
      </c>
      <c r="M27" s="125">
        <v>0.55766590083096046</v>
      </c>
      <c r="N27" s="339"/>
    </row>
    <row r="28" spans="1:14" s="12" customFormat="1" ht="11.25" x14ac:dyDescent="0.2">
      <c r="A28" s="194" t="s">
        <v>58</v>
      </c>
      <c r="B28" s="216">
        <v>20786</v>
      </c>
      <c r="C28" s="217">
        <v>21096</v>
      </c>
      <c r="D28" s="215">
        <v>310</v>
      </c>
      <c r="E28" s="218">
        <v>1.4913884345232367</v>
      </c>
      <c r="F28" s="124">
        <v>1282</v>
      </c>
      <c r="G28" s="219">
        <v>1276</v>
      </c>
      <c r="H28" s="215">
        <v>-6</v>
      </c>
      <c r="I28" s="218">
        <v>-0.46801872074883</v>
      </c>
      <c r="J28" s="215">
        <v>22068</v>
      </c>
      <c r="K28" s="219">
        <v>22372</v>
      </c>
      <c r="L28" s="124">
        <v>304</v>
      </c>
      <c r="M28" s="125">
        <v>1.3775602682617365</v>
      </c>
      <c r="N28" s="339"/>
    </row>
    <row r="29" spans="1:14" s="12" customFormat="1" ht="11.25" x14ac:dyDescent="0.2">
      <c r="A29" s="194" t="s">
        <v>83</v>
      </c>
      <c r="B29" s="216">
        <v>219566</v>
      </c>
      <c r="C29" s="217">
        <v>218836</v>
      </c>
      <c r="D29" s="215">
        <v>-730</v>
      </c>
      <c r="E29" s="218">
        <v>-0.33247406246868821</v>
      </c>
      <c r="F29" s="124">
        <v>53187</v>
      </c>
      <c r="G29" s="219">
        <v>52576</v>
      </c>
      <c r="H29" s="215">
        <v>-611</v>
      </c>
      <c r="I29" s="218">
        <v>-1.1487769567751518</v>
      </c>
      <c r="J29" s="215">
        <v>272753</v>
      </c>
      <c r="K29" s="219">
        <v>271412</v>
      </c>
      <c r="L29" s="124">
        <v>-1341</v>
      </c>
      <c r="M29" s="343">
        <v>-0.49165362067511631</v>
      </c>
      <c r="N29" s="339"/>
    </row>
    <row r="30" spans="1:14" s="12" customFormat="1" ht="11.25" x14ac:dyDescent="0.2">
      <c r="A30" s="194" t="s">
        <v>59</v>
      </c>
      <c r="B30" s="216">
        <v>92974</v>
      </c>
      <c r="C30" s="217">
        <v>92257</v>
      </c>
      <c r="D30" s="215">
        <v>-717</v>
      </c>
      <c r="E30" s="218">
        <v>-0.7711833415793663</v>
      </c>
      <c r="F30" s="124">
        <v>8055</v>
      </c>
      <c r="G30" s="219">
        <v>8065</v>
      </c>
      <c r="H30" s="215">
        <v>10</v>
      </c>
      <c r="I30" s="218">
        <v>0.12414649286157665</v>
      </c>
      <c r="J30" s="215">
        <v>101029</v>
      </c>
      <c r="K30" s="219">
        <v>100322</v>
      </c>
      <c r="L30" s="124">
        <v>-707</v>
      </c>
      <c r="M30" s="125">
        <v>-0.69979906759445309</v>
      </c>
      <c r="N30" s="339"/>
    </row>
    <row r="31" spans="1:14" s="12" customFormat="1" ht="11.25" x14ac:dyDescent="0.2">
      <c r="A31" s="194" t="s">
        <v>60</v>
      </c>
      <c r="B31" s="216">
        <v>27870</v>
      </c>
      <c r="C31" s="217">
        <v>27010</v>
      </c>
      <c r="D31" s="215">
        <v>-860</v>
      </c>
      <c r="E31" s="218">
        <v>-3.0857552924291354</v>
      </c>
      <c r="F31" s="124">
        <v>4324</v>
      </c>
      <c r="G31" s="219">
        <v>4360</v>
      </c>
      <c r="H31" s="215">
        <v>36</v>
      </c>
      <c r="I31" s="218">
        <v>0.83256244218316378</v>
      </c>
      <c r="J31" s="215">
        <v>32194</v>
      </c>
      <c r="K31" s="219">
        <v>31370</v>
      </c>
      <c r="L31" s="124">
        <v>-824</v>
      </c>
      <c r="M31" s="125">
        <v>-2.5594831335031372</v>
      </c>
      <c r="N31" s="339"/>
    </row>
    <row r="32" spans="1:14" s="12" customFormat="1" ht="11.25" x14ac:dyDescent="0.2">
      <c r="A32" s="194" t="s">
        <v>61</v>
      </c>
      <c r="B32" s="216">
        <v>38937</v>
      </c>
      <c r="C32" s="217">
        <v>37623</v>
      </c>
      <c r="D32" s="215">
        <v>-1314</v>
      </c>
      <c r="E32" s="218">
        <v>-3.3746821789043842</v>
      </c>
      <c r="F32" s="124">
        <v>4415</v>
      </c>
      <c r="G32" s="219">
        <v>4212</v>
      </c>
      <c r="H32" s="215">
        <v>-203</v>
      </c>
      <c r="I32" s="218">
        <v>-4.5979614949037373</v>
      </c>
      <c r="J32" s="215">
        <v>43352</v>
      </c>
      <c r="K32" s="219">
        <v>41835</v>
      </c>
      <c r="L32" s="124">
        <v>-1517</v>
      </c>
      <c r="M32" s="125">
        <v>-3.499261856431076</v>
      </c>
      <c r="N32" s="339"/>
    </row>
    <row r="33" spans="1:14" s="12" customFormat="1" ht="11.25" x14ac:dyDescent="0.2">
      <c r="A33" s="194" t="s">
        <v>62</v>
      </c>
      <c r="B33" s="216">
        <v>36129</v>
      </c>
      <c r="C33" s="217">
        <v>36356</v>
      </c>
      <c r="D33" s="215">
        <v>227</v>
      </c>
      <c r="E33" s="218">
        <v>0.62830413241440397</v>
      </c>
      <c r="F33" s="124">
        <v>3187</v>
      </c>
      <c r="G33" s="219">
        <v>3183</v>
      </c>
      <c r="H33" s="215">
        <v>-4</v>
      </c>
      <c r="I33" s="218">
        <v>-0.12550988390335738</v>
      </c>
      <c r="J33" s="215">
        <v>39316</v>
      </c>
      <c r="K33" s="219">
        <v>39539</v>
      </c>
      <c r="L33" s="124">
        <v>223</v>
      </c>
      <c r="M33" s="125">
        <v>0.5671991046902024</v>
      </c>
      <c r="N33" s="339"/>
    </row>
    <row r="34" spans="1:14" s="12" customFormat="1" ht="11.25" x14ac:dyDescent="0.2">
      <c r="A34" s="195" t="s">
        <v>63</v>
      </c>
      <c r="B34" s="220">
        <v>48618</v>
      </c>
      <c r="C34" s="221">
        <v>49694</v>
      </c>
      <c r="D34" s="222">
        <v>1076</v>
      </c>
      <c r="E34" s="223">
        <v>2.2131720761857747</v>
      </c>
      <c r="F34" s="164">
        <v>214</v>
      </c>
      <c r="G34" s="224">
        <v>0</v>
      </c>
      <c r="H34" s="222">
        <v>-214</v>
      </c>
      <c r="I34" s="223">
        <v>-100</v>
      </c>
      <c r="J34" s="222">
        <v>48832</v>
      </c>
      <c r="K34" s="224">
        <v>49694</v>
      </c>
      <c r="L34" s="164">
        <v>862</v>
      </c>
      <c r="M34" s="165">
        <v>1.7652359108781126</v>
      </c>
      <c r="N34" s="339"/>
    </row>
    <row r="35" spans="1:14" s="9" customFormat="1" ht="11.25" x14ac:dyDescent="0.2">
      <c r="A35" s="126" t="s">
        <v>35</v>
      </c>
      <c r="B35" s="127">
        <v>4463432</v>
      </c>
      <c r="C35" s="127">
        <v>4465666</v>
      </c>
      <c r="D35" s="128">
        <v>2234</v>
      </c>
      <c r="E35" s="129">
        <v>5.0051171385606413E-2</v>
      </c>
      <c r="F35" s="127">
        <v>1191417</v>
      </c>
      <c r="G35" s="127">
        <v>1188177</v>
      </c>
      <c r="H35" s="128">
        <v>-3240</v>
      </c>
      <c r="I35" s="129">
        <v>-0.27194508723645877</v>
      </c>
      <c r="J35" s="127">
        <v>5654849</v>
      </c>
      <c r="K35" s="127">
        <v>5653843</v>
      </c>
      <c r="L35" s="130">
        <v>-1006</v>
      </c>
      <c r="M35" s="196">
        <v>-1.7790041785377471E-2</v>
      </c>
      <c r="N35" s="339"/>
    </row>
    <row r="36" spans="1:14" x14ac:dyDescent="0.25">
      <c r="A36" s="189"/>
      <c r="B36" s="190"/>
      <c r="C36" s="190"/>
      <c r="D36" s="190"/>
      <c r="E36" s="190"/>
      <c r="F36" s="190"/>
      <c r="G36" s="190"/>
      <c r="H36" s="190"/>
      <c r="I36" s="190"/>
      <c r="L36" s="205"/>
      <c r="M36" s="190"/>
      <c r="N36" s="339"/>
    </row>
    <row r="37" spans="1:14" x14ac:dyDescent="0.25">
      <c r="A37" s="206" t="s">
        <v>233</v>
      </c>
      <c r="B37" s="191"/>
      <c r="C37" s="191"/>
      <c r="D37" s="191"/>
      <c r="E37" s="191"/>
      <c r="F37" s="191"/>
      <c r="G37" s="191"/>
      <c r="H37" s="191"/>
      <c r="I37" s="191"/>
      <c r="J37" s="340"/>
      <c r="L37" s="191"/>
      <c r="M37" s="191"/>
      <c r="N37" s="191"/>
    </row>
    <row r="38" spans="1:14" x14ac:dyDescent="0.25">
      <c r="A38" s="207" t="s">
        <v>124</v>
      </c>
      <c r="B38" s="207"/>
      <c r="C38" s="207"/>
      <c r="D38" s="207"/>
      <c r="E38" s="207"/>
      <c r="F38" s="207"/>
      <c r="G38" s="207"/>
      <c r="H38" s="207"/>
      <c r="I38" s="207"/>
      <c r="J38" s="44"/>
      <c r="L38" s="208"/>
      <c r="M38" s="208"/>
      <c r="N38" s="208"/>
    </row>
    <row r="39" spans="1:14" x14ac:dyDescent="0.25">
      <c r="A39" s="183" t="s">
        <v>299</v>
      </c>
      <c r="B39" s="190"/>
      <c r="C39" s="192"/>
      <c r="D39" s="192"/>
      <c r="E39" s="192"/>
      <c r="F39" s="190"/>
      <c r="G39" s="190"/>
      <c r="H39" s="190"/>
      <c r="I39" s="190"/>
      <c r="J39" s="44"/>
      <c r="L39" s="190"/>
      <c r="M39" s="190"/>
      <c r="N39" s="190"/>
    </row>
    <row r="40" spans="1:14" x14ac:dyDescent="0.25">
      <c r="A40" s="384"/>
      <c r="B40" s="385"/>
      <c r="C40" s="385"/>
      <c r="D40" s="385"/>
      <c r="E40" s="385"/>
      <c r="F40" s="385"/>
      <c r="G40" s="385"/>
      <c r="H40" s="385"/>
      <c r="I40" s="385"/>
      <c r="J40" s="385"/>
      <c r="L40" s="190"/>
      <c r="M40" s="190"/>
      <c r="N40" s="190"/>
    </row>
  </sheetData>
  <mergeCells count="4">
    <mergeCell ref="B3:E3"/>
    <mergeCell ref="F3:I3"/>
    <mergeCell ref="J3:M3"/>
    <mergeCell ref="A40:J40"/>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1"/>
  <sheetViews>
    <sheetView zoomScale="70" zoomScaleNormal="70" workbookViewId="0">
      <selection activeCell="B5" sqref="B5"/>
    </sheetView>
  </sheetViews>
  <sheetFormatPr baseColWidth="10" defaultColWidth="11.42578125" defaultRowHeight="12.75" x14ac:dyDescent="0.25"/>
  <cols>
    <col min="1" max="1" width="19.5703125" style="226" customWidth="1"/>
    <col min="2" max="2" width="18.28515625" style="226" customWidth="1"/>
    <col min="3" max="16384" width="11.42578125" style="226"/>
  </cols>
  <sheetData>
    <row r="1" spans="1:12" ht="24" customHeight="1" x14ac:dyDescent="0.25">
      <c r="A1" s="386" t="s">
        <v>237</v>
      </c>
      <c r="B1" s="386"/>
      <c r="C1" s="386"/>
      <c r="D1" s="386"/>
      <c r="E1" s="386"/>
      <c r="F1" s="386"/>
      <c r="G1" s="386"/>
      <c r="H1" s="386"/>
      <c r="I1" s="386"/>
      <c r="J1" s="225"/>
      <c r="K1" s="225"/>
      <c r="L1" s="225"/>
    </row>
    <row r="3" spans="1:12" s="228" customFormat="1" ht="15" customHeight="1" x14ac:dyDescent="0.25">
      <c r="A3" s="227"/>
      <c r="B3" s="227"/>
      <c r="C3" s="227"/>
      <c r="D3" s="227"/>
      <c r="E3" s="227"/>
      <c r="F3" s="227"/>
      <c r="G3" s="227"/>
      <c r="H3" s="227"/>
      <c r="I3" s="227"/>
      <c r="J3" s="227"/>
      <c r="K3" s="227"/>
      <c r="L3" s="227"/>
    </row>
    <row r="4" spans="1:12" s="232" customFormat="1" ht="38.25" x14ac:dyDescent="0.25">
      <c r="A4" s="229"/>
      <c r="B4" s="230" t="s">
        <v>241</v>
      </c>
      <c r="C4" s="231"/>
      <c r="D4" s="231"/>
      <c r="E4" s="231"/>
      <c r="F4" s="231"/>
      <c r="G4" s="231"/>
      <c r="H4" s="231"/>
      <c r="I4" s="231"/>
      <c r="J4" s="231"/>
      <c r="K4" s="231"/>
      <c r="L4" s="231"/>
    </row>
    <row r="5" spans="1:12" ht="15" x14ac:dyDescent="0.25">
      <c r="A5" s="160" t="s">
        <v>47</v>
      </c>
      <c r="B5" s="233">
        <v>42.516832725358888</v>
      </c>
      <c r="C5" s="283"/>
      <c r="D5" s="225"/>
      <c r="E5" s="225"/>
      <c r="F5" s="225"/>
      <c r="G5" s="225"/>
      <c r="H5" s="225"/>
      <c r="I5" s="225"/>
      <c r="J5" s="225"/>
      <c r="K5" s="225"/>
      <c r="L5" s="225"/>
    </row>
    <row r="6" spans="1:12" ht="15" x14ac:dyDescent="0.25">
      <c r="A6" s="131" t="s">
        <v>50</v>
      </c>
      <c r="B6" s="234">
        <v>41.154807557949972</v>
      </c>
      <c r="C6" s="283"/>
      <c r="D6" s="225"/>
      <c r="E6" s="225"/>
      <c r="F6" s="225"/>
      <c r="G6" s="225"/>
      <c r="H6" s="225"/>
      <c r="I6" s="225"/>
      <c r="J6" s="225"/>
      <c r="K6" s="225"/>
      <c r="L6" s="225"/>
    </row>
    <row r="7" spans="1:12" ht="15" x14ac:dyDescent="0.25">
      <c r="A7" s="131" t="s">
        <v>36</v>
      </c>
      <c r="B7" s="235">
        <v>35.454074419973267</v>
      </c>
      <c r="C7" s="283"/>
      <c r="D7" s="225"/>
      <c r="E7" s="225"/>
      <c r="F7" s="225"/>
      <c r="G7" s="225"/>
      <c r="H7" s="225"/>
      <c r="I7" s="225"/>
      <c r="J7" s="225"/>
      <c r="K7" s="225"/>
      <c r="L7" s="225"/>
    </row>
    <row r="8" spans="1:12" ht="15" x14ac:dyDescent="0.25">
      <c r="A8" s="131" t="s">
        <v>44</v>
      </c>
      <c r="B8" s="235">
        <v>28.199379935491049</v>
      </c>
      <c r="C8" s="283"/>
      <c r="D8" s="225"/>
      <c r="E8" s="225"/>
      <c r="F8" s="225"/>
      <c r="G8" s="225"/>
      <c r="H8" s="225"/>
      <c r="I8" s="225"/>
      <c r="J8" s="225"/>
      <c r="K8" s="225"/>
      <c r="L8" s="225"/>
    </row>
    <row r="9" spans="1:12" ht="15" x14ac:dyDescent="0.25">
      <c r="A9" s="131" t="s">
        <v>43</v>
      </c>
      <c r="B9" s="235">
        <v>26.945296835015341</v>
      </c>
      <c r="C9" s="283"/>
      <c r="D9" s="225"/>
      <c r="E9" s="225"/>
      <c r="F9" s="225"/>
      <c r="G9" s="236"/>
      <c r="H9" s="225"/>
      <c r="I9" s="225"/>
      <c r="J9" s="225"/>
      <c r="K9" s="225"/>
      <c r="L9" s="225"/>
    </row>
    <row r="10" spans="1:12" ht="15" x14ac:dyDescent="0.25">
      <c r="A10" s="131" t="s">
        <v>42</v>
      </c>
      <c r="B10" s="235">
        <v>22.050940441604734</v>
      </c>
      <c r="C10" s="283"/>
      <c r="D10" s="225"/>
      <c r="E10" s="225"/>
      <c r="F10" s="225"/>
      <c r="G10" s="225"/>
      <c r="H10" s="225"/>
      <c r="I10" s="225"/>
      <c r="J10" s="225"/>
      <c r="K10" s="225"/>
      <c r="L10" s="225"/>
    </row>
    <row r="11" spans="1:12" ht="15" x14ac:dyDescent="0.25">
      <c r="A11" s="131" t="s">
        <v>40</v>
      </c>
      <c r="B11" s="235">
        <v>21.472668424838169</v>
      </c>
      <c r="C11" s="283"/>
      <c r="D11" s="225"/>
      <c r="E11" s="225"/>
      <c r="F11" s="225"/>
      <c r="G11" s="225"/>
      <c r="H11" s="225"/>
      <c r="I11" s="225"/>
      <c r="J11" s="225"/>
      <c r="K11" s="225"/>
      <c r="L11" s="225"/>
    </row>
    <row r="12" spans="1:12" ht="15" x14ac:dyDescent="0.25">
      <c r="A12" s="131" t="s">
        <v>37</v>
      </c>
      <c r="B12" s="235">
        <v>20.824414335768868</v>
      </c>
      <c r="C12" s="283"/>
      <c r="D12" s="225"/>
      <c r="E12" s="225"/>
      <c r="F12" s="225"/>
      <c r="G12" s="225"/>
      <c r="H12" s="225"/>
      <c r="I12" s="225"/>
      <c r="J12" s="225"/>
      <c r="K12" s="225"/>
      <c r="L12" s="225"/>
    </row>
    <row r="13" spans="1:12" ht="15" x14ac:dyDescent="0.25">
      <c r="A13" s="131" t="s">
        <v>83</v>
      </c>
      <c r="B13" s="235">
        <v>19.371287931263172</v>
      </c>
      <c r="C13" s="283"/>
      <c r="D13" s="225"/>
      <c r="E13" s="225"/>
      <c r="F13" s="225"/>
      <c r="G13" s="225"/>
      <c r="H13" s="225"/>
      <c r="I13" s="225"/>
      <c r="J13" s="225"/>
      <c r="K13" s="225"/>
      <c r="L13" s="225"/>
    </row>
    <row r="14" spans="1:12" ht="15" x14ac:dyDescent="0.25">
      <c r="A14" s="131" t="s">
        <v>39</v>
      </c>
      <c r="B14" s="235">
        <v>19.191524210743772</v>
      </c>
      <c r="C14" s="283"/>
      <c r="D14" s="225"/>
      <c r="E14" s="225"/>
      <c r="F14" s="225"/>
      <c r="G14" s="225"/>
      <c r="H14" s="225"/>
      <c r="I14" s="225"/>
      <c r="J14" s="225"/>
      <c r="K14" s="225"/>
      <c r="L14" s="225"/>
    </row>
    <row r="15" spans="1:12" ht="15" x14ac:dyDescent="0.25">
      <c r="A15" s="131" t="s">
        <v>52</v>
      </c>
      <c r="B15" s="235">
        <v>18.558182925900539</v>
      </c>
      <c r="C15" s="283"/>
      <c r="D15" s="225"/>
      <c r="E15" s="225"/>
      <c r="F15" s="225"/>
      <c r="G15" s="225"/>
      <c r="H15" s="225"/>
      <c r="I15" s="225"/>
      <c r="J15" s="225"/>
      <c r="K15" s="225"/>
      <c r="L15" s="225"/>
    </row>
    <row r="16" spans="1:12" ht="15" x14ac:dyDescent="0.25">
      <c r="A16" s="131" t="s">
        <v>49</v>
      </c>
      <c r="B16" s="235">
        <v>17.792609133829291</v>
      </c>
      <c r="C16" s="283"/>
      <c r="D16" s="225"/>
      <c r="E16" s="225"/>
      <c r="F16" s="225"/>
      <c r="G16" s="225"/>
      <c r="H16" s="225"/>
      <c r="I16" s="225"/>
      <c r="J16" s="225"/>
      <c r="K16" s="225"/>
      <c r="L16" s="225"/>
    </row>
    <row r="17" spans="1:12" ht="15" x14ac:dyDescent="0.25">
      <c r="A17" s="131" t="s">
        <v>57</v>
      </c>
      <c r="B17" s="235">
        <v>17.540847547437853</v>
      </c>
      <c r="C17" s="283"/>
      <c r="D17" s="225"/>
      <c r="E17" s="225"/>
      <c r="F17" s="225"/>
      <c r="G17" s="225"/>
      <c r="H17" s="225"/>
      <c r="I17" s="225"/>
      <c r="J17" s="225"/>
      <c r="K17" s="225"/>
      <c r="L17" s="225"/>
    </row>
    <row r="18" spans="1:12" ht="15" x14ac:dyDescent="0.25">
      <c r="A18" s="131" t="s">
        <v>45</v>
      </c>
      <c r="B18" s="235">
        <v>17.044946502593486</v>
      </c>
      <c r="C18" s="283"/>
      <c r="D18" s="225"/>
      <c r="E18" s="225"/>
      <c r="F18" s="225"/>
      <c r="G18" s="225"/>
      <c r="H18" s="225"/>
      <c r="I18" s="225"/>
      <c r="J18" s="225"/>
      <c r="K18" s="225"/>
      <c r="L18" s="225"/>
    </row>
    <row r="19" spans="1:12" ht="15" x14ac:dyDescent="0.25">
      <c r="A19" s="131" t="s">
        <v>53</v>
      </c>
      <c r="B19" s="235">
        <v>16.990138162762769</v>
      </c>
      <c r="C19" s="283"/>
      <c r="D19" s="225"/>
      <c r="E19" s="225"/>
      <c r="F19" s="225"/>
      <c r="G19" s="225"/>
      <c r="H19" s="225"/>
      <c r="I19" s="225"/>
      <c r="J19" s="225"/>
      <c r="K19" s="225"/>
      <c r="L19" s="225"/>
    </row>
    <row r="20" spans="1:12" ht="15" x14ac:dyDescent="0.25">
      <c r="A20" s="131" t="s">
        <v>46</v>
      </c>
      <c r="B20" s="235">
        <v>16.251960117163229</v>
      </c>
      <c r="C20" s="283"/>
      <c r="D20" s="225"/>
      <c r="E20" s="225"/>
      <c r="F20" s="225"/>
      <c r="G20" s="225"/>
      <c r="H20" s="225"/>
      <c r="I20" s="225"/>
      <c r="J20" s="225"/>
      <c r="K20" s="225"/>
      <c r="L20" s="225"/>
    </row>
    <row r="21" spans="1:12" ht="15" x14ac:dyDescent="0.25">
      <c r="A21" s="131" t="s">
        <v>38</v>
      </c>
      <c r="B21" s="235">
        <v>15.889042406206825</v>
      </c>
      <c r="C21" s="283"/>
      <c r="D21" s="225"/>
      <c r="E21" s="225"/>
      <c r="F21" s="225"/>
      <c r="G21" s="225"/>
      <c r="H21" s="225"/>
      <c r="I21" s="225"/>
      <c r="J21" s="225"/>
      <c r="K21" s="225"/>
      <c r="L21" s="225"/>
    </row>
    <row r="22" spans="1:12" ht="15" x14ac:dyDescent="0.25">
      <c r="A22" s="131" t="s">
        <v>41</v>
      </c>
      <c r="B22" s="235">
        <v>15.394321239366949</v>
      </c>
      <c r="C22" s="283"/>
      <c r="D22" s="225"/>
      <c r="E22" s="225"/>
      <c r="F22" s="225"/>
      <c r="G22" s="225"/>
      <c r="H22" s="225"/>
      <c r="I22" s="225"/>
      <c r="J22" s="225"/>
      <c r="K22" s="225"/>
      <c r="L22" s="225"/>
    </row>
    <row r="23" spans="1:12" ht="15" x14ac:dyDescent="0.25">
      <c r="A23" s="131" t="s">
        <v>77</v>
      </c>
      <c r="B23" s="235">
        <v>15.326118587578996</v>
      </c>
      <c r="C23" s="283"/>
      <c r="D23" s="225"/>
      <c r="E23" s="225"/>
      <c r="F23" s="225"/>
      <c r="G23" s="225"/>
      <c r="H23" s="225"/>
      <c r="I23" s="225"/>
      <c r="J23" s="225"/>
      <c r="K23" s="225"/>
      <c r="L23" s="225"/>
    </row>
    <row r="24" spans="1:12" ht="15" x14ac:dyDescent="0.25">
      <c r="A24" s="131" t="s">
        <v>55</v>
      </c>
      <c r="B24" s="235">
        <v>14.949279231179927</v>
      </c>
      <c r="C24" s="283"/>
      <c r="D24" s="225"/>
      <c r="E24" s="225"/>
      <c r="F24" s="225"/>
      <c r="G24" s="225"/>
      <c r="H24" s="225"/>
      <c r="I24" s="225"/>
      <c r="J24" s="225"/>
      <c r="K24" s="225"/>
      <c r="L24" s="225"/>
    </row>
    <row r="25" spans="1:12" ht="15" x14ac:dyDescent="0.25">
      <c r="A25" s="131" t="s">
        <v>48</v>
      </c>
      <c r="B25" s="235">
        <v>14.727752932575463</v>
      </c>
      <c r="C25" s="283"/>
      <c r="D25" s="225"/>
      <c r="E25" s="225"/>
      <c r="F25" s="225"/>
      <c r="G25" s="225"/>
      <c r="H25" s="225"/>
      <c r="I25" s="225"/>
      <c r="J25" s="225"/>
      <c r="K25" s="225"/>
      <c r="L25" s="225"/>
    </row>
    <row r="26" spans="1:12" ht="15" x14ac:dyDescent="0.25">
      <c r="A26" s="131" t="s">
        <v>51</v>
      </c>
      <c r="B26" s="235">
        <v>14.726470474645655</v>
      </c>
      <c r="C26" s="283"/>
      <c r="D26" s="225"/>
      <c r="E26" s="225"/>
      <c r="F26" s="225"/>
      <c r="G26" s="225"/>
      <c r="H26" s="225"/>
      <c r="I26" s="225"/>
      <c r="J26" s="225"/>
      <c r="K26" s="225"/>
      <c r="L26" s="225"/>
    </row>
    <row r="27" spans="1:12" ht="15" x14ac:dyDescent="0.25">
      <c r="A27" s="131" t="s">
        <v>60</v>
      </c>
      <c r="B27" s="235">
        <v>13.89862926362767</v>
      </c>
      <c r="C27" s="283"/>
      <c r="D27" s="225"/>
      <c r="E27" s="225"/>
      <c r="F27" s="225"/>
      <c r="G27" s="225"/>
      <c r="H27" s="225"/>
      <c r="I27" s="225"/>
      <c r="J27" s="225"/>
      <c r="K27" s="225"/>
      <c r="L27" s="225"/>
    </row>
    <row r="28" spans="1:12" ht="15" x14ac:dyDescent="0.25">
      <c r="A28" s="131" t="s">
        <v>56</v>
      </c>
      <c r="B28" s="235">
        <v>13.049997427485724</v>
      </c>
      <c r="C28" s="283"/>
      <c r="D28" s="225"/>
      <c r="E28" s="225"/>
      <c r="F28" s="225"/>
      <c r="G28" s="225"/>
      <c r="H28" s="225"/>
      <c r="I28" s="225"/>
      <c r="J28" s="225"/>
      <c r="K28" s="225"/>
      <c r="L28" s="225"/>
    </row>
    <row r="29" spans="1:12" ht="15" x14ac:dyDescent="0.25">
      <c r="A29" s="131" t="s">
        <v>54</v>
      </c>
      <c r="B29" s="235">
        <v>10.625793224641217</v>
      </c>
      <c r="C29" s="283"/>
      <c r="D29" s="225"/>
      <c r="E29" s="225"/>
      <c r="F29" s="225"/>
      <c r="G29" s="225"/>
      <c r="H29" s="225"/>
      <c r="I29" s="225"/>
      <c r="J29" s="225"/>
      <c r="K29" s="225"/>
      <c r="L29" s="225"/>
    </row>
    <row r="30" spans="1:12" ht="15" x14ac:dyDescent="0.25">
      <c r="A30" s="131" t="s">
        <v>61</v>
      </c>
      <c r="B30" s="235">
        <v>10.068124775905343</v>
      </c>
      <c r="C30" s="283"/>
      <c r="D30" s="225"/>
      <c r="E30" s="225"/>
      <c r="F30" s="225"/>
      <c r="G30" s="225"/>
      <c r="H30" s="225"/>
      <c r="I30" s="225"/>
      <c r="J30" s="225"/>
      <c r="K30" s="225"/>
      <c r="L30" s="225"/>
    </row>
    <row r="31" spans="1:12" ht="15" x14ac:dyDescent="0.25">
      <c r="A31" s="131" t="s">
        <v>62</v>
      </c>
      <c r="B31" s="235">
        <v>8.0502794709021472</v>
      </c>
      <c r="C31" s="283"/>
      <c r="L31" s="225"/>
    </row>
    <row r="32" spans="1:12" ht="15" x14ac:dyDescent="0.25">
      <c r="A32" s="131" t="s">
        <v>59</v>
      </c>
      <c r="B32" s="235">
        <v>8.0391140527501452</v>
      </c>
      <c r="C32" s="283"/>
      <c r="L32" s="225"/>
    </row>
    <row r="33" spans="1:12" ht="15" x14ac:dyDescent="0.25">
      <c r="A33" s="131" t="s">
        <v>58</v>
      </c>
      <c r="B33" s="235">
        <v>5.7035580189522612</v>
      </c>
      <c r="C33" s="283"/>
      <c r="L33" s="225"/>
    </row>
    <row r="34" spans="1:12" ht="15" x14ac:dyDescent="0.25">
      <c r="A34" s="163" t="s">
        <v>63</v>
      </c>
      <c r="B34" s="235">
        <v>0</v>
      </c>
      <c r="C34" s="283"/>
      <c r="L34" s="225"/>
    </row>
    <row r="35" spans="1:12" s="228" customFormat="1" x14ac:dyDescent="0.25">
      <c r="A35" s="237" t="s">
        <v>35</v>
      </c>
      <c r="B35" s="238">
        <v>21.015387233073152</v>
      </c>
      <c r="L35" s="227"/>
    </row>
    <row r="36" spans="1:12" x14ac:dyDescent="0.25">
      <c r="L36" s="225"/>
    </row>
    <row r="37" spans="1:12" x14ac:dyDescent="0.25">
      <c r="A37" s="239" t="s">
        <v>233</v>
      </c>
      <c r="L37" s="225"/>
    </row>
    <row r="38" spans="1:12" s="240" customFormat="1" ht="12" x14ac:dyDescent="0.25">
      <c r="A38" s="240" t="s">
        <v>124</v>
      </c>
    </row>
    <row r="39" spans="1:12" x14ac:dyDescent="0.25">
      <c r="A39" s="183" t="s">
        <v>299</v>
      </c>
      <c r="L39" s="225"/>
    </row>
    <row r="40" spans="1:12" x14ac:dyDescent="0.25">
      <c r="L40" s="225"/>
    </row>
    <row r="41" spans="1:12" x14ac:dyDescent="0.25">
      <c r="L41" s="225"/>
    </row>
  </sheetData>
  <mergeCells count="1">
    <mergeCell ref="A1:I1"/>
  </mergeCells>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K38"/>
  <sheetViews>
    <sheetView topLeftCell="A10" workbookViewId="0">
      <selection activeCell="B26" sqref="B26"/>
    </sheetView>
  </sheetViews>
  <sheetFormatPr baseColWidth="10" defaultRowHeight="15" x14ac:dyDescent="0.25"/>
  <cols>
    <col min="1" max="1" width="20" customWidth="1"/>
    <col min="7" max="8" width="11.42578125" style="70"/>
  </cols>
  <sheetData>
    <row r="1" spans="1:11" ht="26.25" customHeight="1" x14ac:dyDescent="0.25">
      <c r="A1" s="85" t="s">
        <v>79</v>
      </c>
      <c r="B1" s="86"/>
      <c r="C1" s="86"/>
      <c r="D1" s="86"/>
      <c r="E1" s="86"/>
      <c r="F1" s="86"/>
      <c r="G1" s="87"/>
      <c r="H1" s="87"/>
    </row>
    <row r="2" spans="1:11" ht="15.75" thickBot="1" x14ac:dyDescent="0.3"/>
    <row r="3" spans="1:11" s="77" customFormat="1" x14ac:dyDescent="0.25">
      <c r="A3" s="387" t="s">
        <v>64</v>
      </c>
      <c r="B3" s="13" t="s">
        <v>32</v>
      </c>
      <c r="C3" s="13" t="s">
        <v>28</v>
      </c>
      <c r="D3" s="13" t="s">
        <v>69</v>
      </c>
      <c r="E3" s="13" t="s">
        <v>70</v>
      </c>
      <c r="F3" s="25" t="s">
        <v>33</v>
      </c>
      <c r="G3" s="78" t="s">
        <v>82</v>
      </c>
      <c r="H3" s="78" t="s">
        <v>78</v>
      </c>
      <c r="I3" s="98" t="s">
        <v>81</v>
      </c>
      <c r="J3" s="100" t="s">
        <v>121</v>
      </c>
      <c r="K3" s="100" t="s">
        <v>127</v>
      </c>
    </row>
    <row r="4" spans="1:11" x14ac:dyDescent="0.25">
      <c r="A4" s="388"/>
      <c r="B4" s="14" t="s">
        <v>65</v>
      </c>
      <c r="C4" s="14" t="s">
        <v>65</v>
      </c>
      <c r="D4" s="14" t="s">
        <v>65</v>
      </c>
      <c r="E4" s="14" t="s">
        <v>65</v>
      </c>
      <c r="F4" s="26" t="s">
        <v>65</v>
      </c>
      <c r="G4" s="79" t="s">
        <v>65</v>
      </c>
      <c r="H4" s="79" t="s">
        <v>65</v>
      </c>
      <c r="I4" s="99" t="s">
        <v>65</v>
      </c>
      <c r="J4" s="101" t="s">
        <v>65</v>
      </c>
      <c r="K4" s="101" t="s">
        <v>65</v>
      </c>
    </row>
    <row r="5" spans="1:11" x14ac:dyDescent="0.25">
      <c r="A5" s="15" t="s">
        <v>37</v>
      </c>
      <c r="B5" s="16">
        <v>9.9</v>
      </c>
      <c r="C5" s="16">
        <v>8.83</v>
      </c>
      <c r="D5" s="16">
        <v>8.14</v>
      </c>
      <c r="E5" s="16">
        <v>6.03</v>
      </c>
      <c r="F5" s="27">
        <v>5.14</v>
      </c>
      <c r="G5" s="80">
        <v>5.67</v>
      </c>
      <c r="H5" s="80">
        <v>5.32</v>
      </c>
      <c r="I5" s="88">
        <v>3.38</v>
      </c>
      <c r="J5" s="93">
        <v>3.44</v>
      </c>
      <c r="K5" s="93">
        <v>3.88</v>
      </c>
    </row>
    <row r="6" spans="1:11" x14ac:dyDescent="0.25">
      <c r="A6" s="17" t="s">
        <v>53</v>
      </c>
      <c r="B6" s="18">
        <v>7.94</v>
      </c>
      <c r="C6" s="18">
        <v>7.47</v>
      </c>
      <c r="D6" s="18">
        <v>6.18</v>
      </c>
      <c r="E6" s="18">
        <v>4.1399999999999997</v>
      </c>
      <c r="F6" s="28">
        <v>3.24</v>
      </c>
      <c r="G6" s="81">
        <v>3.5</v>
      </c>
      <c r="H6" s="81">
        <v>2.5099999999999998</v>
      </c>
      <c r="I6" s="89">
        <v>2.11</v>
      </c>
      <c r="J6" s="94">
        <v>2.5</v>
      </c>
      <c r="K6" s="94">
        <v>2.5</v>
      </c>
    </row>
    <row r="7" spans="1:11" x14ac:dyDescent="0.25">
      <c r="A7" s="17" t="s">
        <v>38</v>
      </c>
      <c r="B7" s="18">
        <v>6.5</v>
      </c>
      <c r="C7" s="18">
        <v>6.24</v>
      </c>
      <c r="D7" s="18">
        <v>5.54</v>
      </c>
      <c r="E7" s="18">
        <v>2.82</v>
      </c>
      <c r="F7" s="28">
        <v>2.96</v>
      </c>
      <c r="G7" s="81">
        <v>3.87</v>
      </c>
      <c r="H7" s="81">
        <v>3.61</v>
      </c>
      <c r="I7" s="89">
        <v>2.73</v>
      </c>
      <c r="J7" s="94">
        <v>3.17</v>
      </c>
      <c r="K7" s="94">
        <v>2.76</v>
      </c>
    </row>
    <row r="8" spans="1:11" x14ac:dyDescent="0.25">
      <c r="A8" s="17" t="s">
        <v>39</v>
      </c>
      <c r="B8" s="18">
        <v>6.75</v>
      </c>
      <c r="C8" s="18">
        <v>6.51</v>
      </c>
      <c r="D8" s="18">
        <v>5.53</v>
      </c>
      <c r="E8" s="18">
        <v>4</v>
      </c>
      <c r="F8" s="28">
        <v>3.79</v>
      </c>
      <c r="G8" s="81">
        <v>4.3099999999999996</v>
      </c>
      <c r="H8" s="81">
        <v>3.11</v>
      </c>
      <c r="I8" s="89">
        <v>2.74</v>
      </c>
      <c r="J8" s="94">
        <v>2.5</v>
      </c>
      <c r="K8" s="94">
        <v>2.92</v>
      </c>
    </row>
    <row r="9" spans="1:11" x14ac:dyDescent="0.25">
      <c r="A9" s="17" t="s">
        <v>40</v>
      </c>
      <c r="B9" s="18">
        <v>7.54</v>
      </c>
      <c r="C9" s="18">
        <v>7.17</v>
      </c>
      <c r="D9" s="18">
        <v>6.57</v>
      </c>
      <c r="E9" s="18">
        <v>4.3899999999999997</v>
      </c>
      <c r="F9" s="28">
        <v>3.98</v>
      </c>
      <c r="G9" s="81">
        <v>4.6399999999999997</v>
      </c>
      <c r="H9" s="81">
        <v>4.4000000000000004</v>
      </c>
      <c r="I9" s="89">
        <v>2.97</v>
      </c>
      <c r="J9" s="94">
        <v>3.79</v>
      </c>
      <c r="K9" s="94">
        <v>3.8</v>
      </c>
    </row>
    <row r="10" spans="1:11" x14ac:dyDescent="0.25">
      <c r="A10" s="17" t="s">
        <v>58</v>
      </c>
      <c r="B10" s="18">
        <v>5.25</v>
      </c>
      <c r="C10" s="18">
        <v>7.23</v>
      </c>
      <c r="D10" s="18">
        <v>5.2</v>
      </c>
      <c r="E10" s="18">
        <v>2.74</v>
      </c>
      <c r="F10" s="28">
        <v>2.5</v>
      </c>
      <c r="G10" s="81">
        <v>4.26</v>
      </c>
      <c r="H10" s="81">
        <v>2.97</v>
      </c>
      <c r="I10" s="89">
        <v>2.39</v>
      </c>
      <c r="J10" s="94">
        <v>2.2200000000000002</v>
      </c>
      <c r="K10" s="94">
        <v>1.82</v>
      </c>
    </row>
    <row r="11" spans="1:11" x14ac:dyDescent="0.25">
      <c r="A11" s="17" t="s">
        <v>56</v>
      </c>
      <c r="B11" s="18">
        <v>10.050000000000001</v>
      </c>
      <c r="C11" s="18">
        <v>10</v>
      </c>
      <c r="D11" s="18">
        <v>9.2200000000000006</v>
      </c>
      <c r="E11" s="18">
        <v>5.12</v>
      </c>
      <c r="F11" s="28">
        <v>4.5</v>
      </c>
      <c r="G11" s="81">
        <v>5.27</v>
      </c>
      <c r="H11" s="81">
        <v>4.0999999999999996</v>
      </c>
      <c r="I11" s="89">
        <v>3.31</v>
      </c>
      <c r="J11" s="94">
        <v>3.11</v>
      </c>
      <c r="K11" s="94">
        <v>3.74</v>
      </c>
    </row>
    <row r="12" spans="1:11" x14ac:dyDescent="0.25">
      <c r="A12" s="17" t="s">
        <v>41</v>
      </c>
      <c r="B12" s="18">
        <v>6.58</v>
      </c>
      <c r="C12" s="18">
        <v>6.55</v>
      </c>
      <c r="D12" s="18">
        <v>6.02</v>
      </c>
      <c r="E12" s="18">
        <v>4.88</v>
      </c>
      <c r="F12" s="29">
        <v>5.1100000000000003</v>
      </c>
      <c r="G12" s="81">
        <v>5.99</v>
      </c>
      <c r="H12" s="81">
        <v>4.42</v>
      </c>
      <c r="I12" s="89">
        <v>4.01</v>
      </c>
      <c r="J12" s="94">
        <v>4.2699999999999996</v>
      </c>
      <c r="K12" s="94">
        <v>4.0199999999999996</v>
      </c>
    </row>
    <row r="13" spans="1:11" x14ac:dyDescent="0.25">
      <c r="A13" s="17" t="s">
        <v>42</v>
      </c>
      <c r="B13" s="18">
        <v>7.5</v>
      </c>
      <c r="C13" s="18">
        <v>6.64</v>
      </c>
      <c r="D13" s="18">
        <v>6.08</v>
      </c>
      <c r="E13" s="18">
        <v>3.68</v>
      </c>
      <c r="F13" s="29">
        <v>3.16</v>
      </c>
      <c r="G13" s="81">
        <v>3.7</v>
      </c>
      <c r="H13" s="81">
        <v>3.04</v>
      </c>
      <c r="I13" s="89">
        <v>2.52</v>
      </c>
      <c r="J13" s="94">
        <v>2.5099999999999998</v>
      </c>
      <c r="K13" s="94">
        <v>2.52</v>
      </c>
    </row>
    <row r="14" spans="1:11" x14ac:dyDescent="0.25">
      <c r="A14" s="19" t="s">
        <v>61</v>
      </c>
      <c r="B14" s="20">
        <v>5.18</v>
      </c>
      <c r="C14" s="20">
        <v>5.36</v>
      </c>
      <c r="D14" s="20">
        <v>5.28</v>
      </c>
      <c r="E14" s="20">
        <v>3.05</v>
      </c>
      <c r="F14" s="30">
        <v>2.46</v>
      </c>
      <c r="G14" s="82">
        <v>2.17</v>
      </c>
      <c r="H14" s="82">
        <v>2.04</v>
      </c>
      <c r="I14" s="90">
        <v>1.1399999999999999</v>
      </c>
      <c r="J14" s="95">
        <v>0.76</v>
      </c>
      <c r="K14" s="95">
        <v>1.17</v>
      </c>
    </row>
    <row r="15" spans="1:11" x14ac:dyDescent="0.25">
      <c r="A15" s="19" t="s">
        <v>62</v>
      </c>
      <c r="B15" s="20">
        <v>9.68</v>
      </c>
      <c r="C15" s="20">
        <v>10.54</v>
      </c>
      <c r="D15" s="20">
        <v>8.61</v>
      </c>
      <c r="E15" s="20">
        <v>6.24</v>
      </c>
      <c r="F15" s="30">
        <v>6.05</v>
      </c>
      <c r="G15" s="82">
        <v>6.54</v>
      </c>
      <c r="H15" s="82">
        <v>4.45</v>
      </c>
      <c r="I15" s="90">
        <v>3.67</v>
      </c>
      <c r="J15" s="95">
        <v>4.22</v>
      </c>
      <c r="K15" s="95">
        <v>2.84</v>
      </c>
    </row>
    <row r="16" spans="1:11" x14ac:dyDescent="0.25">
      <c r="A16" s="19" t="s">
        <v>59</v>
      </c>
      <c r="B16" s="20">
        <v>8.3800000000000008</v>
      </c>
      <c r="C16" s="20">
        <v>8.07</v>
      </c>
      <c r="D16" s="20">
        <v>6.94</v>
      </c>
      <c r="E16" s="20">
        <v>4.0999999999999996</v>
      </c>
      <c r="F16" s="30">
        <v>3.57</v>
      </c>
      <c r="G16" s="82">
        <v>4.08</v>
      </c>
      <c r="H16" s="82">
        <v>3.38</v>
      </c>
      <c r="I16" s="90">
        <v>2.67</v>
      </c>
      <c r="J16" s="95">
        <v>2.93</v>
      </c>
      <c r="K16" s="95">
        <v>3.12</v>
      </c>
    </row>
    <row r="17" spans="1:11" x14ac:dyDescent="0.25">
      <c r="A17" s="17" t="s">
        <v>43</v>
      </c>
      <c r="B17" s="18">
        <v>8.17</v>
      </c>
      <c r="C17" s="18">
        <v>7.32</v>
      </c>
      <c r="D17" s="18">
        <v>6.94</v>
      </c>
      <c r="E17" s="18">
        <v>3.92</v>
      </c>
      <c r="F17" s="28">
        <v>3.27</v>
      </c>
      <c r="G17" s="81">
        <v>3.85</v>
      </c>
      <c r="H17" s="81">
        <v>2.99</v>
      </c>
      <c r="I17" s="89">
        <v>2.33</v>
      </c>
      <c r="J17" s="94">
        <v>2.27</v>
      </c>
      <c r="K17" s="94">
        <v>2.36</v>
      </c>
    </row>
    <row r="18" spans="1:11" x14ac:dyDescent="0.25">
      <c r="A18" s="17" t="s">
        <v>54</v>
      </c>
      <c r="B18" s="18">
        <v>5.08</v>
      </c>
      <c r="C18" s="18">
        <v>4.6399999999999997</v>
      </c>
      <c r="D18" s="18">
        <v>4.09</v>
      </c>
      <c r="E18" s="18">
        <v>2.76</v>
      </c>
      <c r="F18" s="28">
        <v>2.0299999999999998</v>
      </c>
      <c r="G18" s="81">
        <v>2.15</v>
      </c>
      <c r="H18" s="81">
        <v>2.17</v>
      </c>
      <c r="I18" s="89">
        <v>1.64</v>
      </c>
      <c r="J18" s="94">
        <v>1.89</v>
      </c>
      <c r="K18" s="94">
        <v>2.37</v>
      </c>
    </row>
    <row r="19" spans="1:11" x14ac:dyDescent="0.25">
      <c r="A19" s="17" t="s">
        <v>44</v>
      </c>
      <c r="B19" s="18">
        <v>8.81</v>
      </c>
      <c r="C19" s="18">
        <v>8</v>
      </c>
      <c r="D19" s="18">
        <v>7.19</v>
      </c>
      <c r="E19" s="18">
        <v>4.88</v>
      </c>
      <c r="F19" s="28">
        <v>4.53</v>
      </c>
      <c r="G19" s="81">
        <v>5.16</v>
      </c>
      <c r="H19" s="81">
        <v>4.4000000000000004</v>
      </c>
      <c r="I19" s="89">
        <v>3.57</v>
      </c>
      <c r="J19" s="94">
        <v>3.39</v>
      </c>
      <c r="K19" s="94">
        <v>3.72</v>
      </c>
    </row>
    <row r="20" spans="1:11" x14ac:dyDescent="0.25">
      <c r="A20" s="19" t="s">
        <v>60</v>
      </c>
      <c r="B20" s="20">
        <v>9.52</v>
      </c>
      <c r="C20" s="20">
        <v>9.59</v>
      </c>
      <c r="D20" s="20">
        <v>8.82</v>
      </c>
      <c r="E20" s="20">
        <v>4.2699999999999996</v>
      </c>
      <c r="F20" s="30">
        <v>4.1100000000000003</v>
      </c>
      <c r="G20" s="82">
        <v>4.7699999999999996</v>
      </c>
      <c r="H20" s="82">
        <v>3</v>
      </c>
      <c r="I20" s="90">
        <v>2.16</v>
      </c>
      <c r="J20" s="95">
        <v>2.02</v>
      </c>
      <c r="K20" s="95">
        <v>2.2200000000000002</v>
      </c>
    </row>
    <row r="21" spans="1:11" x14ac:dyDescent="0.25">
      <c r="A21" s="19" t="s">
        <v>63</v>
      </c>
      <c r="B21" s="20">
        <v>6.81</v>
      </c>
      <c r="C21" s="20">
        <v>7.14</v>
      </c>
      <c r="D21" s="20">
        <v>6.57</v>
      </c>
      <c r="E21" s="20">
        <v>3.83</v>
      </c>
      <c r="F21" s="30">
        <v>3.75</v>
      </c>
      <c r="G21" s="82">
        <v>3.05</v>
      </c>
      <c r="H21" s="82">
        <v>4.08</v>
      </c>
      <c r="I21" s="90">
        <v>1.33</v>
      </c>
      <c r="J21" s="95">
        <v>1.83</v>
      </c>
      <c r="K21" s="95">
        <v>1.75</v>
      </c>
    </row>
    <row r="22" spans="1:11" x14ac:dyDescent="0.25">
      <c r="A22" s="17" t="s">
        <v>45</v>
      </c>
      <c r="B22" s="18">
        <v>7.97</v>
      </c>
      <c r="C22" s="18">
        <v>7.74</v>
      </c>
      <c r="D22" s="18">
        <v>7.08</v>
      </c>
      <c r="E22" s="18">
        <v>4</v>
      </c>
      <c r="F22" s="28">
        <v>3.87</v>
      </c>
      <c r="G22" s="81">
        <v>4.75</v>
      </c>
      <c r="H22" s="81">
        <v>3.91</v>
      </c>
      <c r="I22" s="89">
        <v>3.01</v>
      </c>
      <c r="J22" s="94">
        <v>3.49</v>
      </c>
      <c r="K22" s="94">
        <v>3.7</v>
      </c>
    </row>
    <row r="23" spans="1:11" x14ac:dyDescent="0.25">
      <c r="A23" s="17" t="s">
        <v>66</v>
      </c>
      <c r="B23" s="18">
        <v>7.6</v>
      </c>
      <c r="C23" s="18">
        <v>6.69</v>
      </c>
      <c r="D23" s="18">
        <v>6.12</v>
      </c>
      <c r="E23" s="18">
        <v>4.57</v>
      </c>
      <c r="F23" s="28">
        <v>4.28</v>
      </c>
      <c r="G23" s="81">
        <v>4.0599999999999996</v>
      </c>
      <c r="H23" s="81">
        <v>4.0999999999999996</v>
      </c>
      <c r="I23" s="89">
        <v>3.23</v>
      </c>
      <c r="J23" s="94">
        <v>3</v>
      </c>
      <c r="K23" s="94">
        <v>2.79</v>
      </c>
    </row>
    <row r="24" spans="1:11" x14ac:dyDescent="0.25">
      <c r="A24" s="17" t="s">
        <v>50</v>
      </c>
      <c r="B24" s="18">
        <v>7.15</v>
      </c>
      <c r="C24" s="18">
        <v>6.53</v>
      </c>
      <c r="D24" s="18">
        <v>5.54</v>
      </c>
      <c r="E24" s="18">
        <v>3.01</v>
      </c>
      <c r="F24" s="28">
        <v>2.84</v>
      </c>
      <c r="G24" s="81">
        <v>3.69</v>
      </c>
      <c r="H24" s="81">
        <v>3.18</v>
      </c>
      <c r="I24" s="89">
        <v>2.2999999999999998</v>
      </c>
      <c r="J24" s="94">
        <v>2.4900000000000002</v>
      </c>
      <c r="K24" s="94">
        <v>2.83</v>
      </c>
    </row>
    <row r="25" spans="1:11" x14ac:dyDescent="0.25">
      <c r="A25" s="17" t="s">
        <v>55</v>
      </c>
      <c r="B25" s="18">
        <v>8.6999999999999993</v>
      </c>
      <c r="C25" s="18">
        <v>8.44</v>
      </c>
      <c r="D25" s="18">
        <v>7.71</v>
      </c>
      <c r="E25" s="18">
        <v>5.03</v>
      </c>
      <c r="F25" s="28">
        <v>4.26</v>
      </c>
      <c r="G25" s="81">
        <v>5.05</v>
      </c>
      <c r="H25" s="81">
        <v>4.01</v>
      </c>
      <c r="I25" s="89">
        <v>3.43</v>
      </c>
      <c r="J25" s="94">
        <v>3.52</v>
      </c>
      <c r="K25" s="94">
        <v>3.75</v>
      </c>
    </row>
    <row r="26" spans="1:11" x14ac:dyDescent="0.25">
      <c r="A26" s="17" t="s">
        <v>83</v>
      </c>
      <c r="B26" s="18">
        <v>8.26</v>
      </c>
      <c r="C26" s="18">
        <v>7.69</v>
      </c>
      <c r="D26" s="18">
        <v>6.92</v>
      </c>
      <c r="E26" s="18">
        <v>4.26</v>
      </c>
      <c r="F26" s="28">
        <v>3.77</v>
      </c>
      <c r="G26" s="81">
        <v>4.5999999999999996</v>
      </c>
      <c r="H26" s="81">
        <v>3.64</v>
      </c>
      <c r="I26" s="89">
        <v>3.32</v>
      </c>
      <c r="J26" s="94">
        <v>2.93</v>
      </c>
      <c r="K26" s="94">
        <v>3.23</v>
      </c>
    </row>
    <row r="27" spans="1:11" x14ac:dyDescent="0.25">
      <c r="A27" s="17" t="s">
        <v>51</v>
      </c>
      <c r="B27" s="18">
        <v>7.35</v>
      </c>
      <c r="C27" s="18">
        <v>6.88</v>
      </c>
      <c r="D27" s="18">
        <v>6.58</v>
      </c>
      <c r="E27" s="18">
        <v>5.12</v>
      </c>
      <c r="F27" s="28">
        <v>4.75</v>
      </c>
      <c r="G27" s="81">
        <v>5.12</v>
      </c>
      <c r="H27" s="81">
        <v>4.3099999999999996</v>
      </c>
      <c r="I27" s="89">
        <v>3.51</v>
      </c>
      <c r="J27" s="94">
        <v>3.95</v>
      </c>
      <c r="K27" s="94">
        <v>3.69</v>
      </c>
    </row>
    <row r="28" spans="1:11" x14ac:dyDescent="0.25">
      <c r="A28" s="17" t="s">
        <v>36</v>
      </c>
      <c r="B28" s="18">
        <v>8.3000000000000007</v>
      </c>
      <c r="C28" s="18">
        <v>8.2799999999999994</v>
      </c>
      <c r="D28" s="18">
        <v>7.06</v>
      </c>
      <c r="E28" s="18">
        <v>5.69</v>
      </c>
      <c r="F28" s="28">
        <v>4.8899999999999997</v>
      </c>
      <c r="G28" s="81">
        <v>4.8899999999999997</v>
      </c>
      <c r="H28" s="81">
        <v>4.12</v>
      </c>
      <c r="I28" s="89">
        <v>3.55</v>
      </c>
      <c r="J28" s="94">
        <v>3.22</v>
      </c>
      <c r="K28" s="94">
        <v>3.69</v>
      </c>
    </row>
    <row r="29" spans="1:11" x14ac:dyDescent="0.25">
      <c r="A29" s="17" t="s">
        <v>46</v>
      </c>
      <c r="B29" s="18">
        <v>5.92</v>
      </c>
      <c r="C29" s="18">
        <v>6.15</v>
      </c>
      <c r="D29" s="18">
        <v>5.9</v>
      </c>
      <c r="E29" s="18">
        <v>3.92</v>
      </c>
      <c r="F29" s="28">
        <v>3.18</v>
      </c>
      <c r="G29" s="81">
        <v>3.84</v>
      </c>
      <c r="H29" s="81">
        <v>3.27</v>
      </c>
      <c r="I29" s="89">
        <v>2.52</v>
      </c>
      <c r="J29" s="94">
        <v>2.8</v>
      </c>
      <c r="K29" s="94">
        <v>3.6</v>
      </c>
    </row>
    <row r="30" spans="1:11" x14ac:dyDescent="0.25">
      <c r="A30" s="17" t="s">
        <v>52</v>
      </c>
      <c r="B30" s="18">
        <v>7.33</v>
      </c>
      <c r="C30" s="18">
        <v>7.36</v>
      </c>
      <c r="D30" s="18">
        <v>6.03</v>
      </c>
      <c r="E30" s="18">
        <v>4.5</v>
      </c>
      <c r="F30" s="28">
        <v>3.22</v>
      </c>
      <c r="G30" s="81">
        <v>3.79</v>
      </c>
      <c r="H30" s="81">
        <v>3.23</v>
      </c>
      <c r="I30" s="89">
        <v>2.81</v>
      </c>
      <c r="J30" s="94">
        <v>2.67</v>
      </c>
      <c r="K30" s="94">
        <v>2.6</v>
      </c>
    </row>
    <row r="31" spans="1:11" x14ac:dyDescent="0.25">
      <c r="A31" s="17" t="s">
        <v>47</v>
      </c>
      <c r="B31" s="18">
        <v>6.48</v>
      </c>
      <c r="C31" s="18">
        <v>6.03</v>
      </c>
      <c r="D31" s="18">
        <v>5.33</v>
      </c>
      <c r="E31" s="18">
        <v>3.86</v>
      </c>
      <c r="F31" s="28">
        <v>3.46</v>
      </c>
      <c r="G31" s="81">
        <v>3.89</v>
      </c>
      <c r="H31" s="81">
        <v>2.85</v>
      </c>
      <c r="I31" s="89">
        <v>2.36</v>
      </c>
      <c r="J31" s="94">
        <v>2.3199999999999998</v>
      </c>
      <c r="K31" s="94">
        <v>2.3199999999999998</v>
      </c>
    </row>
    <row r="32" spans="1:11" x14ac:dyDescent="0.25">
      <c r="A32" s="17" t="s">
        <v>48</v>
      </c>
      <c r="B32" s="18">
        <v>7.71</v>
      </c>
      <c r="C32" s="18">
        <v>7.31</v>
      </c>
      <c r="D32" s="18">
        <v>6.49</v>
      </c>
      <c r="E32" s="18">
        <v>4.93</v>
      </c>
      <c r="F32" s="28">
        <v>4.3</v>
      </c>
      <c r="G32" s="81">
        <v>5.01</v>
      </c>
      <c r="H32" s="81">
        <v>4.4000000000000004</v>
      </c>
      <c r="I32" s="89">
        <v>3.8</v>
      </c>
      <c r="J32" s="94">
        <v>3.77</v>
      </c>
      <c r="K32" s="94">
        <v>3.85</v>
      </c>
    </row>
    <row r="33" spans="1:11" x14ac:dyDescent="0.25">
      <c r="A33" s="277" t="s">
        <v>49</v>
      </c>
      <c r="B33" s="278">
        <v>5.56</v>
      </c>
      <c r="C33" s="278">
        <v>5.38</v>
      </c>
      <c r="D33" s="278">
        <v>5.3</v>
      </c>
      <c r="E33" s="278">
        <v>4.2</v>
      </c>
      <c r="F33" s="279">
        <v>3.69</v>
      </c>
      <c r="G33" s="280">
        <v>3.97</v>
      </c>
      <c r="H33" s="280">
        <v>3.21</v>
      </c>
      <c r="I33" s="281">
        <v>2.36</v>
      </c>
      <c r="J33" s="282">
        <v>2.85</v>
      </c>
      <c r="K33" s="282">
        <v>2.75</v>
      </c>
    </row>
    <row r="34" spans="1:11" x14ac:dyDescent="0.25">
      <c r="A34" s="21" t="s">
        <v>57</v>
      </c>
      <c r="B34" s="22">
        <v>8.36</v>
      </c>
      <c r="C34" s="22">
        <v>7.67</v>
      </c>
      <c r="D34" s="22">
        <v>7.13</v>
      </c>
      <c r="E34" s="22">
        <v>3.88</v>
      </c>
      <c r="F34" s="31">
        <v>3.6</v>
      </c>
      <c r="G34" s="83">
        <v>3.88</v>
      </c>
      <c r="H34" s="83">
        <v>3.29</v>
      </c>
      <c r="I34" s="91">
        <v>2.61</v>
      </c>
      <c r="J34" s="96">
        <v>2.57</v>
      </c>
      <c r="K34" s="96">
        <v>2.85</v>
      </c>
    </row>
    <row r="35" spans="1:11" ht="15.75" thickBot="1" x14ac:dyDescent="0.3">
      <c r="A35" s="23" t="s">
        <v>25</v>
      </c>
      <c r="B35" s="24">
        <v>7.84</v>
      </c>
      <c r="C35" s="24">
        <v>7.4</v>
      </c>
      <c r="D35" s="24">
        <v>6.69</v>
      </c>
      <c r="E35" s="24">
        <v>4.33</v>
      </c>
      <c r="F35" s="32">
        <v>3.86</v>
      </c>
      <c r="G35" s="84">
        <v>4.38</v>
      </c>
      <c r="H35" s="84">
        <v>3.62</v>
      </c>
      <c r="I35" s="92">
        <v>2.88</v>
      </c>
      <c r="J35" s="97">
        <v>2.92</v>
      </c>
      <c r="K35" s="97">
        <v>3.11</v>
      </c>
    </row>
    <row r="36" spans="1:11" x14ac:dyDescent="0.25">
      <c r="A36" s="47" t="s">
        <v>244</v>
      </c>
      <c r="B36" s="4"/>
      <c r="C36" s="4"/>
      <c r="D36" s="4"/>
    </row>
    <row r="37" spans="1:11" x14ac:dyDescent="0.25">
      <c r="A37" s="43" t="s">
        <v>124</v>
      </c>
    </row>
    <row r="38" spans="1:11" x14ac:dyDescent="0.25">
      <c r="A38" s="183" t="s">
        <v>238</v>
      </c>
    </row>
  </sheetData>
  <sortState ref="A6:L34">
    <sortCondition ref="A5:A34"/>
  </sortState>
  <mergeCells count="1">
    <mergeCell ref="A3:A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CY36"/>
  <sheetViews>
    <sheetView topLeftCell="A16" workbookViewId="0">
      <pane xSplit="1" topLeftCell="B1" activePane="topRight" state="frozen"/>
      <selection activeCell="D22" sqref="D22"/>
      <selection pane="topRight" activeCell="C27" sqref="C27"/>
    </sheetView>
  </sheetViews>
  <sheetFormatPr baseColWidth="10" defaultColWidth="11.42578125" defaultRowHeight="15" x14ac:dyDescent="0.25"/>
  <cols>
    <col min="1" max="1" width="42.140625" style="77" bestFit="1" customWidth="1"/>
    <col min="2" max="7" width="11.42578125" style="151"/>
    <col min="8" max="16384" width="11.42578125" style="77"/>
  </cols>
  <sheetData>
    <row r="1" spans="1:103" s="177" customFormat="1" x14ac:dyDescent="0.25">
      <c r="A1" s="5" t="s">
        <v>236</v>
      </c>
      <c r="B1" s="246"/>
      <c r="C1" s="246"/>
      <c r="D1" s="246"/>
      <c r="E1" s="246"/>
      <c r="F1" s="246"/>
      <c r="G1" s="246"/>
    </row>
    <row r="3" spans="1:103" ht="33.75" x14ac:dyDescent="0.25">
      <c r="A3" s="63"/>
      <c r="B3" s="36" t="s">
        <v>129</v>
      </c>
      <c r="C3" s="247" t="s">
        <v>130</v>
      </c>
      <c r="D3" s="36" t="s">
        <v>131</v>
      </c>
      <c r="E3" s="247" t="s">
        <v>132</v>
      </c>
      <c r="F3" s="36" t="s">
        <v>133</v>
      </c>
      <c r="G3" s="247" t="s">
        <v>134</v>
      </c>
      <c r="H3" s="36" t="s">
        <v>135</v>
      </c>
      <c r="I3" s="247" t="s">
        <v>136</v>
      </c>
      <c r="J3" s="36" t="s">
        <v>137</v>
      </c>
      <c r="K3" s="247" t="s">
        <v>138</v>
      </c>
      <c r="L3" s="36" t="s">
        <v>139</v>
      </c>
      <c r="M3" s="247" t="s">
        <v>140</v>
      </c>
      <c r="N3" s="36" t="s">
        <v>141</v>
      </c>
      <c r="O3" s="247" t="s">
        <v>142</v>
      </c>
      <c r="P3" s="36" t="s">
        <v>143</v>
      </c>
      <c r="Q3" s="247" t="s">
        <v>144</v>
      </c>
      <c r="R3" s="36" t="s">
        <v>145</v>
      </c>
      <c r="S3" s="247" t="s">
        <v>146</v>
      </c>
      <c r="T3" s="36" t="s">
        <v>147</v>
      </c>
      <c r="U3" s="247" t="s">
        <v>148</v>
      </c>
      <c r="V3" s="36" t="s">
        <v>149</v>
      </c>
      <c r="W3" s="247" t="s">
        <v>150</v>
      </c>
      <c r="X3" s="36" t="s">
        <v>151</v>
      </c>
      <c r="Y3" s="247" t="s">
        <v>152</v>
      </c>
      <c r="Z3" s="36" t="s">
        <v>153</v>
      </c>
      <c r="AA3" s="247" t="s">
        <v>154</v>
      </c>
      <c r="AB3" s="36" t="s">
        <v>155</v>
      </c>
      <c r="AC3" s="247" t="s">
        <v>156</v>
      </c>
      <c r="AD3" s="36" t="s">
        <v>157</v>
      </c>
      <c r="AE3" s="247" t="s">
        <v>158</v>
      </c>
      <c r="AF3" s="36" t="s">
        <v>159</v>
      </c>
      <c r="AG3" s="247" t="s">
        <v>160</v>
      </c>
      <c r="AH3" s="36" t="s">
        <v>161</v>
      </c>
      <c r="AI3" s="247" t="s">
        <v>162</v>
      </c>
      <c r="AJ3" s="36" t="s">
        <v>163</v>
      </c>
      <c r="AK3" s="247" t="s">
        <v>164</v>
      </c>
      <c r="AL3" s="36" t="s">
        <v>165</v>
      </c>
      <c r="AM3" s="247" t="s">
        <v>166</v>
      </c>
      <c r="AN3" s="36" t="s">
        <v>167</v>
      </c>
      <c r="AO3" s="247" t="s">
        <v>168</v>
      </c>
      <c r="AP3" s="36" t="s">
        <v>169</v>
      </c>
      <c r="AQ3" s="247" t="s">
        <v>170</v>
      </c>
      <c r="AR3" s="36" t="s">
        <v>171</v>
      </c>
      <c r="AS3" s="247" t="s">
        <v>172</v>
      </c>
      <c r="AT3" s="36" t="s">
        <v>173</v>
      </c>
      <c r="AU3" s="247" t="s">
        <v>174</v>
      </c>
      <c r="AV3" s="36" t="s">
        <v>175</v>
      </c>
      <c r="AW3" s="247" t="s">
        <v>176</v>
      </c>
      <c r="AX3" s="36" t="s">
        <v>177</v>
      </c>
      <c r="AY3" s="247" t="s">
        <v>178</v>
      </c>
      <c r="AZ3" s="36" t="s">
        <v>179</v>
      </c>
      <c r="BA3" s="247" t="s">
        <v>180</v>
      </c>
      <c r="BB3" s="36" t="s">
        <v>181</v>
      </c>
      <c r="BC3" s="247" t="s">
        <v>182</v>
      </c>
      <c r="BD3" s="36" t="s">
        <v>183</v>
      </c>
      <c r="BE3" s="247" t="s">
        <v>184</v>
      </c>
      <c r="BF3" s="36" t="s">
        <v>185</v>
      </c>
      <c r="BG3" s="247" t="s">
        <v>186</v>
      </c>
      <c r="BH3" s="36" t="s">
        <v>187</v>
      </c>
      <c r="BI3" s="247" t="s">
        <v>188</v>
      </c>
      <c r="BJ3" s="36" t="s">
        <v>189</v>
      </c>
      <c r="BK3" s="247" t="s">
        <v>190</v>
      </c>
      <c r="BL3" s="36" t="s">
        <v>191</v>
      </c>
      <c r="BM3" s="247" t="s">
        <v>192</v>
      </c>
      <c r="BN3" s="36" t="s">
        <v>193</v>
      </c>
      <c r="BO3" s="247" t="s">
        <v>194</v>
      </c>
      <c r="BP3" s="36" t="s">
        <v>195</v>
      </c>
      <c r="BQ3" s="247" t="s">
        <v>196</v>
      </c>
      <c r="BR3" s="36" t="s">
        <v>197</v>
      </c>
      <c r="BS3" s="247" t="s">
        <v>198</v>
      </c>
      <c r="BT3" s="36" t="s">
        <v>199</v>
      </c>
      <c r="BU3" s="247" t="s">
        <v>200</v>
      </c>
      <c r="BV3" s="36" t="s">
        <v>201</v>
      </c>
      <c r="BW3" s="247" t="s">
        <v>202</v>
      </c>
      <c r="BX3" s="36" t="s">
        <v>203</v>
      </c>
      <c r="BY3" s="247" t="s">
        <v>204</v>
      </c>
      <c r="BZ3" s="36" t="s">
        <v>205</v>
      </c>
      <c r="CA3" s="247" t="s">
        <v>206</v>
      </c>
      <c r="CB3" s="36" t="s">
        <v>207</v>
      </c>
      <c r="CC3" s="247" t="s">
        <v>208</v>
      </c>
      <c r="CD3" s="36" t="s">
        <v>209</v>
      </c>
      <c r="CE3" s="247" t="s">
        <v>210</v>
      </c>
      <c r="CF3" s="36" t="s">
        <v>211</v>
      </c>
      <c r="CG3" s="247" t="s">
        <v>212</v>
      </c>
      <c r="CH3" s="36" t="s">
        <v>213</v>
      </c>
      <c r="CI3" s="247" t="s">
        <v>214</v>
      </c>
      <c r="CJ3" s="36" t="s">
        <v>215</v>
      </c>
      <c r="CK3" s="247" t="s">
        <v>216</v>
      </c>
      <c r="CL3" s="36" t="s">
        <v>217</v>
      </c>
      <c r="CM3" s="247" t="s">
        <v>218</v>
      </c>
      <c r="CN3" s="36" t="s">
        <v>219</v>
      </c>
      <c r="CO3" s="247" t="s">
        <v>220</v>
      </c>
      <c r="CP3" s="36" t="s">
        <v>221</v>
      </c>
      <c r="CQ3" s="247" t="s">
        <v>222</v>
      </c>
      <c r="CR3" s="36" t="s">
        <v>223</v>
      </c>
      <c r="CS3" s="247" t="s">
        <v>224</v>
      </c>
      <c r="CT3" s="36" t="s">
        <v>225</v>
      </c>
      <c r="CU3" s="247" t="s">
        <v>226</v>
      </c>
      <c r="CV3" s="36" t="s">
        <v>227</v>
      </c>
      <c r="CW3" s="247" t="s">
        <v>228</v>
      </c>
      <c r="CX3" s="36" t="s">
        <v>229</v>
      </c>
      <c r="CY3" s="267" t="s">
        <v>230</v>
      </c>
    </row>
    <row r="4" spans="1:103" x14ac:dyDescent="0.25">
      <c r="A4" s="64" t="s">
        <v>1</v>
      </c>
      <c r="B4" s="49">
        <v>9108</v>
      </c>
      <c r="C4" s="259">
        <v>6551</v>
      </c>
      <c r="D4" s="49">
        <v>3259</v>
      </c>
      <c r="E4" s="259">
        <v>1835</v>
      </c>
      <c r="F4" s="49">
        <v>1485</v>
      </c>
      <c r="G4" s="259">
        <v>12649</v>
      </c>
      <c r="H4" s="49">
        <v>3940</v>
      </c>
      <c r="I4" s="259">
        <v>2958</v>
      </c>
      <c r="J4" s="49">
        <v>1657</v>
      </c>
      <c r="K4" s="259">
        <v>3653</v>
      </c>
      <c r="L4" s="49">
        <v>4031</v>
      </c>
      <c r="M4" s="259">
        <v>2866</v>
      </c>
      <c r="N4" s="49">
        <v>25362</v>
      </c>
      <c r="O4" s="259">
        <v>8201</v>
      </c>
      <c r="P4" s="49">
        <v>1264</v>
      </c>
      <c r="Q4" s="259">
        <v>3733</v>
      </c>
      <c r="R4" s="49">
        <v>7018</v>
      </c>
      <c r="S4" s="259">
        <v>2985</v>
      </c>
      <c r="T4" s="49">
        <v>2534</v>
      </c>
      <c r="U4" s="259">
        <v>5588</v>
      </c>
      <c r="V4" s="49">
        <v>6899</v>
      </c>
      <c r="W4" s="259">
        <v>981</v>
      </c>
      <c r="X4" s="49">
        <v>4071</v>
      </c>
      <c r="Y4" s="259">
        <v>6415</v>
      </c>
      <c r="Z4" s="49">
        <v>6253</v>
      </c>
      <c r="AA4" s="259">
        <v>8091</v>
      </c>
      <c r="AB4" s="49">
        <v>5404</v>
      </c>
      <c r="AC4" s="259">
        <v>10317</v>
      </c>
      <c r="AD4" s="49">
        <v>1505</v>
      </c>
      <c r="AE4" s="259">
        <v>1752</v>
      </c>
      <c r="AF4" s="49">
        <v>9268</v>
      </c>
      <c r="AG4" s="259">
        <v>16583</v>
      </c>
      <c r="AH4" s="49">
        <v>1950</v>
      </c>
      <c r="AI4" s="259">
        <v>19184</v>
      </c>
      <c r="AJ4" s="49">
        <v>13795</v>
      </c>
      <c r="AK4" s="259">
        <v>14124</v>
      </c>
      <c r="AL4" s="49">
        <v>2104</v>
      </c>
      <c r="AM4" s="259">
        <v>7019</v>
      </c>
      <c r="AN4" s="49">
        <v>16124</v>
      </c>
      <c r="AO4" s="259">
        <v>2782</v>
      </c>
      <c r="AP4" s="49">
        <v>4720</v>
      </c>
      <c r="AQ4" s="259">
        <v>3757</v>
      </c>
      <c r="AR4" s="49">
        <v>9467</v>
      </c>
      <c r="AS4" s="259">
        <v>2602</v>
      </c>
      <c r="AT4" s="49">
        <v>18312</v>
      </c>
      <c r="AU4" s="259">
        <v>8855</v>
      </c>
      <c r="AV4" s="49">
        <v>1625</v>
      </c>
      <c r="AW4" s="259">
        <v>3668</v>
      </c>
      <c r="AX4" s="49">
        <v>774</v>
      </c>
      <c r="AY4" s="259">
        <v>10800</v>
      </c>
      <c r="AZ4" s="49">
        <v>5499</v>
      </c>
      <c r="BA4" s="259">
        <v>6706</v>
      </c>
      <c r="BB4" s="49">
        <v>1843</v>
      </c>
      <c r="BC4" s="259">
        <v>3763</v>
      </c>
      <c r="BD4" s="49">
        <v>8155</v>
      </c>
      <c r="BE4" s="259">
        <v>2059</v>
      </c>
      <c r="BF4" s="49">
        <v>8945</v>
      </c>
      <c r="BG4" s="259">
        <v>11657</v>
      </c>
      <c r="BH4" s="49">
        <v>2054</v>
      </c>
      <c r="BI4" s="259">
        <v>34112</v>
      </c>
      <c r="BJ4" s="49">
        <v>10930</v>
      </c>
      <c r="BK4" s="259">
        <v>2995</v>
      </c>
      <c r="BL4" s="49">
        <v>18664</v>
      </c>
      <c r="BM4" s="259">
        <v>7076</v>
      </c>
      <c r="BN4" s="49">
        <v>7681</v>
      </c>
      <c r="BO4" s="259">
        <v>2379</v>
      </c>
      <c r="BP4" s="49">
        <v>5722</v>
      </c>
      <c r="BQ4" s="259">
        <v>12828</v>
      </c>
      <c r="BR4" s="49">
        <v>8855</v>
      </c>
      <c r="BS4" s="259">
        <v>23927</v>
      </c>
      <c r="BT4" s="49">
        <v>2725</v>
      </c>
      <c r="BU4" s="259">
        <v>5957</v>
      </c>
      <c r="BV4" s="49">
        <v>6881</v>
      </c>
      <c r="BW4" s="259">
        <v>5030</v>
      </c>
      <c r="BX4" s="49">
        <v>10576</v>
      </c>
      <c r="BY4" s="259">
        <v>19940</v>
      </c>
      <c r="BZ4" s="49">
        <v>15429</v>
      </c>
      <c r="CA4" s="259">
        <v>20432</v>
      </c>
      <c r="CB4" s="49">
        <v>20198</v>
      </c>
      <c r="CC4" s="259">
        <v>4366</v>
      </c>
      <c r="CD4" s="49">
        <v>6574</v>
      </c>
      <c r="CE4" s="259">
        <v>4389</v>
      </c>
      <c r="CF4" s="49">
        <v>3273</v>
      </c>
      <c r="CG4" s="259">
        <v>12163</v>
      </c>
      <c r="CH4" s="49">
        <v>7292</v>
      </c>
      <c r="CI4" s="259">
        <v>8564</v>
      </c>
      <c r="CJ4" s="49">
        <v>4978</v>
      </c>
      <c r="CK4" s="259">
        <v>3941</v>
      </c>
      <c r="CL4" s="49">
        <v>3878</v>
      </c>
      <c r="CM4" s="259">
        <v>3654</v>
      </c>
      <c r="CN4" s="49">
        <v>1770</v>
      </c>
      <c r="CO4" s="259">
        <v>18455</v>
      </c>
      <c r="CP4" s="49">
        <v>18448</v>
      </c>
      <c r="CQ4" s="259">
        <v>21820</v>
      </c>
      <c r="CR4" s="49">
        <v>16294</v>
      </c>
      <c r="CS4" s="259">
        <v>18689</v>
      </c>
      <c r="CT4" s="49">
        <v>5310</v>
      </c>
      <c r="CU4" s="259">
        <v>3756</v>
      </c>
      <c r="CV4" s="49">
        <v>5512</v>
      </c>
      <c r="CW4" s="259">
        <v>13819</v>
      </c>
      <c r="CX4" s="49">
        <v>7283</v>
      </c>
      <c r="CY4" s="268">
        <v>817124</v>
      </c>
    </row>
    <row r="5" spans="1:103" x14ac:dyDescent="0.25">
      <c r="A5" s="64" t="s">
        <v>2</v>
      </c>
      <c r="B5" s="49">
        <v>9287</v>
      </c>
      <c r="C5" s="260">
        <v>6413</v>
      </c>
      <c r="D5" s="49">
        <v>3515</v>
      </c>
      <c r="E5" s="260">
        <v>1836</v>
      </c>
      <c r="F5" s="49">
        <v>1567</v>
      </c>
      <c r="G5" s="260">
        <v>12956</v>
      </c>
      <c r="H5" s="49">
        <v>3882</v>
      </c>
      <c r="I5" s="260">
        <v>2956</v>
      </c>
      <c r="J5" s="49">
        <v>1698</v>
      </c>
      <c r="K5" s="260">
        <v>3788</v>
      </c>
      <c r="L5" s="49">
        <v>4017</v>
      </c>
      <c r="M5" s="260">
        <v>2866</v>
      </c>
      <c r="N5" s="49">
        <v>25616</v>
      </c>
      <c r="O5" s="260">
        <v>8211</v>
      </c>
      <c r="P5" s="49">
        <v>1275</v>
      </c>
      <c r="Q5" s="260">
        <v>3666</v>
      </c>
      <c r="R5" s="49">
        <v>7215</v>
      </c>
      <c r="S5" s="260">
        <v>3141</v>
      </c>
      <c r="T5" s="49">
        <v>2495</v>
      </c>
      <c r="U5" s="260">
        <v>5726</v>
      </c>
      <c r="V5" s="49">
        <v>7123</v>
      </c>
      <c r="W5" s="260">
        <v>990</v>
      </c>
      <c r="X5" s="49">
        <v>4128</v>
      </c>
      <c r="Y5" s="260">
        <v>6729</v>
      </c>
      <c r="Z5" s="49">
        <v>6250</v>
      </c>
      <c r="AA5" s="260">
        <v>8037</v>
      </c>
      <c r="AB5" s="49">
        <v>5537</v>
      </c>
      <c r="AC5" s="260">
        <v>10409</v>
      </c>
      <c r="AD5" s="49">
        <v>1537</v>
      </c>
      <c r="AE5" s="260">
        <v>1652</v>
      </c>
      <c r="AF5" s="49">
        <v>9182</v>
      </c>
      <c r="AG5" s="260">
        <v>16523</v>
      </c>
      <c r="AH5" s="49">
        <v>2013</v>
      </c>
      <c r="AI5" s="260">
        <v>19672</v>
      </c>
      <c r="AJ5" s="49">
        <v>13792</v>
      </c>
      <c r="AK5" s="260">
        <v>14031</v>
      </c>
      <c r="AL5" s="49">
        <v>2146</v>
      </c>
      <c r="AM5" s="260">
        <v>7342</v>
      </c>
      <c r="AN5" s="49">
        <v>16543</v>
      </c>
      <c r="AO5" s="260">
        <v>2872</v>
      </c>
      <c r="AP5" s="49">
        <v>4793</v>
      </c>
      <c r="AQ5" s="260">
        <v>3772</v>
      </c>
      <c r="AR5" s="49">
        <v>9424</v>
      </c>
      <c r="AS5" s="260">
        <v>2614</v>
      </c>
      <c r="AT5" s="49">
        <v>18850</v>
      </c>
      <c r="AU5" s="260">
        <v>8725</v>
      </c>
      <c r="AV5" s="49">
        <v>1654</v>
      </c>
      <c r="AW5" s="260">
        <v>3624</v>
      </c>
      <c r="AX5" s="49">
        <v>860</v>
      </c>
      <c r="AY5" s="260">
        <v>10632</v>
      </c>
      <c r="AZ5" s="49">
        <v>5482</v>
      </c>
      <c r="BA5" s="260">
        <v>6773</v>
      </c>
      <c r="BB5" s="49">
        <v>1707</v>
      </c>
      <c r="BC5" s="260">
        <v>3869</v>
      </c>
      <c r="BD5" s="49">
        <v>8246</v>
      </c>
      <c r="BE5" s="260">
        <v>1995</v>
      </c>
      <c r="BF5" s="49">
        <v>8953</v>
      </c>
      <c r="BG5" s="260">
        <v>11863</v>
      </c>
      <c r="BH5" s="49">
        <v>1955</v>
      </c>
      <c r="BI5" s="260">
        <v>33833</v>
      </c>
      <c r="BJ5" s="49">
        <v>10764</v>
      </c>
      <c r="BK5" s="260">
        <v>3141</v>
      </c>
      <c r="BL5" s="49">
        <v>18162</v>
      </c>
      <c r="BM5" s="260">
        <v>7344</v>
      </c>
      <c r="BN5" s="49">
        <v>7774</v>
      </c>
      <c r="BO5" s="260">
        <v>2323</v>
      </c>
      <c r="BP5" s="49">
        <v>5668</v>
      </c>
      <c r="BQ5" s="260">
        <v>12922</v>
      </c>
      <c r="BR5" s="49">
        <v>8943</v>
      </c>
      <c r="BS5" s="260">
        <v>24096</v>
      </c>
      <c r="BT5" s="49">
        <v>2730</v>
      </c>
      <c r="BU5" s="260">
        <v>6085</v>
      </c>
      <c r="BV5" s="49">
        <v>6977</v>
      </c>
      <c r="BW5" s="260">
        <v>5238</v>
      </c>
      <c r="BX5" s="49">
        <v>10785</v>
      </c>
      <c r="BY5" s="260">
        <v>20322</v>
      </c>
      <c r="BZ5" s="49">
        <v>15295</v>
      </c>
      <c r="CA5" s="260">
        <v>20288</v>
      </c>
      <c r="CB5" s="49">
        <v>20528</v>
      </c>
      <c r="CC5" s="260">
        <v>4326</v>
      </c>
      <c r="CD5" s="49">
        <v>6529</v>
      </c>
      <c r="CE5" s="260">
        <v>4465</v>
      </c>
      <c r="CF5" s="49">
        <v>3264</v>
      </c>
      <c r="CG5" s="260">
        <v>12258</v>
      </c>
      <c r="CH5" s="49">
        <v>7259</v>
      </c>
      <c r="CI5" s="260">
        <v>8766</v>
      </c>
      <c r="CJ5" s="49">
        <v>5092</v>
      </c>
      <c r="CK5" s="260">
        <v>3885</v>
      </c>
      <c r="CL5" s="49">
        <v>3840</v>
      </c>
      <c r="CM5" s="260">
        <v>3743</v>
      </c>
      <c r="CN5" s="49">
        <v>1742</v>
      </c>
      <c r="CO5" s="260">
        <v>18742</v>
      </c>
      <c r="CP5" s="49">
        <v>18938</v>
      </c>
      <c r="CQ5" s="260">
        <v>21682</v>
      </c>
      <c r="CR5" s="49">
        <v>16191</v>
      </c>
      <c r="CS5" s="260">
        <v>18558</v>
      </c>
      <c r="CT5" s="49">
        <v>5374</v>
      </c>
      <c r="CU5" s="260">
        <v>4025</v>
      </c>
      <c r="CV5" s="49">
        <v>5491</v>
      </c>
      <c r="CW5" s="260">
        <v>13489</v>
      </c>
      <c r="CX5" s="49">
        <v>7203</v>
      </c>
      <c r="CY5" s="269">
        <v>822505</v>
      </c>
    </row>
    <row r="6" spans="1:103" x14ac:dyDescent="0.25">
      <c r="A6" s="64" t="s">
        <v>3</v>
      </c>
      <c r="B6" s="49">
        <v>8882</v>
      </c>
      <c r="C6" s="259">
        <v>6399</v>
      </c>
      <c r="D6" s="49">
        <v>3397</v>
      </c>
      <c r="E6" s="259">
        <v>1764</v>
      </c>
      <c r="F6" s="49">
        <v>1574</v>
      </c>
      <c r="G6" s="259">
        <v>12436</v>
      </c>
      <c r="H6" s="49">
        <v>3782</v>
      </c>
      <c r="I6" s="259">
        <v>2991</v>
      </c>
      <c r="J6" s="49">
        <v>1651</v>
      </c>
      <c r="K6" s="259">
        <v>3567</v>
      </c>
      <c r="L6" s="49">
        <v>3995</v>
      </c>
      <c r="M6" s="259">
        <v>2809</v>
      </c>
      <c r="N6" s="49">
        <v>25057</v>
      </c>
      <c r="O6" s="259">
        <v>8159</v>
      </c>
      <c r="P6" s="49">
        <v>1408</v>
      </c>
      <c r="Q6" s="259">
        <v>3567</v>
      </c>
      <c r="R6" s="49">
        <v>7185</v>
      </c>
      <c r="S6" s="259">
        <v>3060</v>
      </c>
      <c r="T6" s="49">
        <v>2517</v>
      </c>
      <c r="U6" s="259">
        <v>5582</v>
      </c>
      <c r="V6" s="49">
        <v>6938</v>
      </c>
      <c r="W6" s="259">
        <v>988</v>
      </c>
      <c r="X6" s="49">
        <v>4034</v>
      </c>
      <c r="Y6" s="259">
        <v>6503</v>
      </c>
      <c r="Z6" s="49">
        <v>6095</v>
      </c>
      <c r="AA6" s="259">
        <v>7908</v>
      </c>
      <c r="AB6" s="49">
        <v>5355</v>
      </c>
      <c r="AC6" s="259">
        <v>10355</v>
      </c>
      <c r="AD6" s="49">
        <v>1573</v>
      </c>
      <c r="AE6" s="259">
        <v>1743</v>
      </c>
      <c r="AF6" s="49">
        <v>9058</v>
      </c>
      <c r="AG6" s="259">
        <v>16099</v>
      </c>
      <c r="AH6" s="49">
        <v>2095</v>
      </c>
      <c r="AI6" s="259">
        <v>19480</v>
      </c>
      <c r="AJ6" s="49">
        <v>13579</v>
      </c>
      <c r="AK6" s="259">
        <v>13779</v>
      </c>
      <c r="AL6" s="49">
        <v>2158</v>
      </c>
      <c r="AM6" s="259">
        <v>7100</v>
      </c>
      <c r="AN6" s="49">
        <v>15998</v>
      </c>
      <c r="AO6" s="259">
        <v>2843</v>
      </c>
      <c r="AP6" s="49">
        <v>4794</v>
      </c>
      <c r="AQ6" s="259">
        <v>3686</v>
      </c>
      <c r="AR6" s="49">
        <v>9239</v>
      </c>
      <c r="AS6" s="259">
        <v>2609</v>
      </c>
      <c r="AT6" s="49">
        <v>17964</v>
      </c>
      <c r="AU6" s="259">
        <v>8612</v>
      </c>
      <c r="AV6" s="49">
        <v>1598</v>
      </c>
      <c r="AW6" s="259">
        <v>3638</v>
      </c>
      <c r="AX6" s="49">
        <v>899</v>
      </c>
      <c r="AY6" s="259">
        <v>10572</v>
      </c>
      <c r="AZ6" s="49">
        <v>5334</v>
      </c>
      <c r="BA6" s="259">
        <v>6668</v>
      </c>
      <c r="BB6" s="49">
        <v>1745</v>
      </c>
      <c r="BC6" s="259">
        <v>3668</v>
      </c>
      <c r="BD6" s="49">
        <v>8170</v>
      </c>
      <c r="BE6" s="259">
        <v>1843</v>
      </c>
      <c r="BF6" s="49">
        <v>8629</v>
      </c>
      <c r="BG6" s="259">
        <v>11560</v>
      </c>
      <c r="BH6" s="49">
        <v>1929</v>
      </c>
      <c r="BI6" s="259">
        <v>32924</v>
      </c>
      <c r="BJ6" s="49">
        <v>10569</v>
      </c>
      <c r="BK6" s="259">
        <v>3016</v>
      </c>
      <c r="BL6" s="49">
        <v>17758</v>
      </c>
      <c r="BM6" s="259">
        <v>7105</v>
      </c>
      <c r="BN6" s="49">
        <v>7855</v>
      </c>
      <c r="BO6" s="259">
        <v>2367</v>
      </c>
      <c r="BP6" s="49">
        <v>5664</v>
      </c>
      <c r="BQ6" s="259">
        <v>12892</v>
      </c>
      <c r="BR6" s="49">
        <v>8703</v>
      </c>
      <c r="BS6" s="259">
        <v>23765</v>
      </c>
      <c r="BT6" s="49">
        <v>2684</v>
      </c>
      <c r="BU6" s="259">
        <v>5985</v>
      </c>
      <c r="BV6" s="49">
        <v>6910</v>
      </c>
      <c r="BW6" s="259">
        <v>4984</v>
      </c>
      <c r="BX6" s="49">
        <v>10455</v>
      </c>
      <c r="BY6" s="259">
        <v>20678</v>
      </c>
      <c r="BZ6" s="49">
        <v>15070</v>
      </c>
      <c r="CA6" s="259">
        <v>20240</v>
      </c>
      <c r="CB6" s="49">
        <v>20371</v>
      </c>
      <c r="CC6" s="259">
        <v>4345</v>
      </c>
      <c r="CD6" s="49">
        <v>6240</v>
      </c>
      <c r="CE6" s="259">
        <v>4439</v>
      </c>
      <c r="CF6" s="49">
        <v>3264</v>
      </c>
      <c r="CG6" s="259">
        <v>12105</v>
      </c>
      <c r="CH6" s="49">
        <v>7331</v>
      </c>
      <c r="CI6" s="259">
        <v>8771</v>
      </c>
      <c r="CJ6" s="49">
        <v>5030</v>
      </c>
      <c r="CK6" s="259">
        <v>3946</v>
      </c>
      <c r="CL6" s="49">
        <v>3996</v>
      </c>
      <c r="CM6" s="259">
        <v>3754</v>
      </c>
      <c r="CN6" s="49">
        <v>1706</v>
      </c>
      <c r="CO6" s="259">
        <v>17910</v>
      </c>
      <c r="CP6" s="49">
        <v>18311</v>
      </c>
      <c r="CQ6" s="259">
        <v>21465</v>
      </c>
      <c r="CR6" s="49">
        <v>16052</v>
      </c>
      <c r="CS6" s="259">
        <v>18203</v>
      </c>
      <c r="CT6" s="49">
        <v>5553</v>
      </c>
      <c r="CU6" s="259">
        <v>4180</v>
      </c>
      <c r="CV6" s="49">
        <v>5553</v>
      </c>
      <c r="CW6" s="259">
        <v>13770</v>
      </c>
      <c r="CX6" s="49">
        <v>7289</v>
      </c>
      <c r="CY6" s="268">
        <v>809828</v>
      </c>
    </row>
    <row r="7" spans="1:103" x14ac:dyDescent="0.25">
      <c r="A7" s="64" t="s">
        <v>4</v>
      </c>
      <c r="B7" s="49">
        <v>8882</v>
      </c>
      <c r="C7" s="260">
        <v>6453</v>
      </c>
      <c r="D7" s="49">
        <v>3363</v>
      </c>
      <c r="E7" s="260">
        <v>1858</v>
      </c>
      <c r="F7" s="49">
        <v>1655</v>
      </c>
      <c r="G7" s="260">
        <v>13401</v>
      </c>
      <c r="H7" s="49">
        <v>3972</v>
      </c>
      <c r="I7" s="260">
        <v>3123</v>
      </c>
      <c r="J7" s="49">
        <v>1694</v>
      </c>
      <c r="K7" s="260">
        <v>3821</v>
      </c>
      <c r="L7" s="49">
        <v>4188</v>
      </c>
      <c r="M7" s="260">
        <v>2977</v>
      </c>
      <c r="N7" s="49">
        <v>26005</v>
      </c>
      <c r="O7" s="260">
        <v>8111</v>
      </c>
      <c r="P7" s="49">
        <v>1355</v>
      </c>
      <c r="Q7" s="260">
        <v>3795</v>
      </c>
      <c r="R7" s="49">
        <v>7088</v>
      </c>
      <c r="S7" s="260">
        <v>3115</v>
      </c>
      <c r="T7" s="49">
        <v>2565</v>
      </c>
      <c r="U7" s="260">
        <v>5901</v>
      </c>
      <c r="V7" s="49">
        <v>6864</v>
      </c>
      <c r="W7" s="260">
        <v>1067</v>
      </c>
      <c r="X7" s="49">
        <v>4052</v>
      </c>
      <c r="Y7" s="260">
        <v>6583</v>
      </c>
      <c r="Z7" s="49">
        <v>6394</v>
      </c>
      <c r="AA7" s="260">
        <v>7924</v>
      </c>
      <c r="AB7" s="49">
        <v>5571</v>
      </c>
      <c r="AC7" s="260">
        <v>10414</v>
      </c>
      <c r="AD7" s="49">
        <v>1564</v>
      </c>
      <c r="AE7" s="260">
        <v>1749</v>
      </c>
      <c r="AF7" s="49">
        <v>9209</v>
      </c>
      <c r="AG7" s="260">
        <v>16618</v>
      </c>
      <c r="AH7" s="49">
        <v>2089</v>
      </c>
      <c r="AI7" s="260">
        <v>19209</v>
      </c>
      <c r="AJ7" s="49">
        <v>14060</v>
      </c>
      <c r="AK7" s="260">
        <v>13773</v>
      </c>
      <c r="AL7" s="49">
        <v>2252</v>
      </c>
      <c r="AM7" s="260">
        <v>7178</v>
      </c>
      <c r="AN7" s="49">
        <v>16264</v>
      </c>
      <c r="AO7" s="260">
        <v>2870</v>
      </c>
      <c r="AP7" s="49">
        <v>4789</v>
      </c>
      <c r="AQ7" s="260">
        <v>3807</v>
      </c>
      <c r="AR7" s="49">
        <v>9435</v>
      </c>
      <c r="AS7" s="260">
        <v>2642</v>
      </c>
      <c r="AT7" s="49">
        <v>18290</v>
      </c>
      <c r="AU7" s="260">
        <v>9060</v>
      </c>
      <c r="AV7" s="49">
        <v>1751</v>
      </c>
      <c r="AW7" s="260">
        <v>3667</v>
      </c>
      <c r="AX7" s="49">
        <v>928</v>
      </c>
      <c r="AY7" s="260">
        <v>10189</v>
      </c>
      <c r="AZ7" s="49">
        <v>5473</v>
      </c>
      <c r="BA7" s="260">
        <v>6583</v>
      </c>
      <c r="BB7" s="49">
        <v>1833</v>
      </c>
      <c r="BC7" s="260">
        <v>3636</v>
      </c>
      <c r="BD7" s="49">
        <v>8301</v>
      </c>
      <c r="BE7" s="260">
        <v>1922</v>
      </c>
      <c r="BF7" s="49">
        <v>9055</v>
      </c>
      <c r="BG7" s="260">
        <v>11936</v>
      </c>
      <c r="BH7" s="49">
        <v>1997</v>
      </c>
      <c r="BI7" s="260">
        <v>33737</v>
      </c>
      <c r="BJ7" s="49">
        <v>10725</v>
      </c>
      <c r="BK7" s="260">
        <v>2905</v>
      </c>
      <c r="BL7" s="49">
        <v>18189</v>
      </c>
      <c r="BM7" s="260">
        <v>7458</v>
      </c>
      <c r="BN7" s="49">
        <v>7691</v>
      </c>
      <c r="BO7" s="260">
        <v>2373</v>
      </c>
      <c r="BP7" s="49">
        <v>5996</v>
      </c>
      <c r="BQ7" s="260">
        <v>13497</v>
      </c>
      <c r="BR7" s="49">
        <v>8987</v>
      </c>
      <c r="BS7" s="260">
        <v>24255</v>
      </c>
      <c r="BT7" s="49">
        <v>2669</v>
      </c>
      <c r="BU7" s="260">
        <v>6017</v>
      </c>
      <c r="BV7" s="49">
        <v>6932</v>
      </c>
      <c r="BW7" s="260">
        <v>5247</v>
      </c>
      <c r="BX7" s="49">
        <v>10433</v>
      </c>
      <c r="BY7" s="260">
        <v>21463</v>
      </c>
      <c r="BZ7" s="49">
        <v>15370</v>
      </c>
      <c r="CA7" s="260">
        <v>20686</v>
      </c>
      <c r="CB7" s="49">
        <v>20354</v>
      </c>
      <c r="CC7" s="260">
        <v>4443</v>
      </c>
      <c r="CD7" s="49">
        <v>6479</v>
      </c>
      <c r="CE7" s="260">
        <v>4587</v>
      </c>
      <c r="CF7" s="49">
        <v>3362</v>
      </c>
      <c r="CG7" s="260">
        <v>12624</v>
      </c>
      <c r="CH7" s="49">
        <v>7643</v>
      </c>
      <c r="CI7" s="260">
        <v>8495</v>
      </c>
      <c r="CJ7" s="49">
        <v>4974</v>
      </c>
      <c r="CK7" s="260">
        <v>3934</v>
      </c>
      <c r="CL7" s="49">
        <v>3940</v>
      </c>
      <c r="CM7" s="260">
        <v>3853</v>
      </c>
      <c r="CN7" s="49">
        <v>1750</v>
      </c>
      <c r="CO7" s="260">
        <v>18696</v>
      </c>
      <c r="CP7" s="49">
        <v>18850</v>
      </c>
      <c r="CQ7" s="260">
        <v>22383</v>
      </c>
      <c r="CR7" s="49">
        <v>16461</v>
      </c>
      <c r="CS7" s="260">
        <v>18536</v>
      </c>
      <c r="CT7" s="49">
        <v>5638</v>
      </c>
      <c r="CU7" s="260">
        <v>4347</v>
      </c>
      <c r="CV7" s="49">
        <v>5707</v>
      </c>
      <c r="CW7" s="260">
        <v>14586</v>
      </c>
      <c r="CX7" s="49">
        <v>7370</v>
      </c>
      <c r="CY7" s="269">
        <v>827962</v>
      </c>
    </row>
    <row r="8" spans="1:103" x14ac:dyDescent="0.25">
      <c r="A8" s="65" t="s">
        <v>92</v>
      </c>
      <c r="B8" s="50">
        <v>36159</v>
      </c>
      <c r="C8" s="261">
        <v>25816</v>
      </c>
      <c r="D8" s="50">
        <v>13534</v>
      </c>
      <c r="E8" s="261">
        <v>7293</v>
      </c>
      <c r="F8" s="50">
        <v>6281</v>
      </c>
      <c r="G8" s="261">
        <v>51442</v>
      </c>
      <c r="H8" s="50">
        <v>15576</v>
      </c>
      <c r="I8" s="261">
        <v>12028</v>
      </c>
      <c r="J8" s="50">
        <v>6700</v>
      </c>
      <c r="K8" s="261">
        <v>14829</v>
      </c>
      <c r="L8" s="50">
        <v>16231</v>
      </c>
      <c r="M8" s="261">
        <v>11518</v>
      </c>
      <c r="N8" s="50">
        <v>102040</v>
      </c>
      <c r="O8" s="261">
        <v>32682</v>
      </c>
      <c r="P8" s="50">
        <v>5302</v>
      </c>
      <c r="Q8" s="261">
        <v>14761</v>
      </c>
      <c r="R8" s="50">
        <v>28506</v>
      </c>
      <c r="S8" s="261">
        <v>12301</v>
      </c>
      <c r="T8" s="50">
        <v>10111</v>
      </c>
      <c r="U8" s="261">
        <v>22797</v>
      </c>
      <c r="V8" s="50">
        <v>27824</v>
      </c>
      <c r="W8" s="261">
        <v>4026</v>
      </c>
      <c r="X8" s="50">
        <v>16285</v>
      </c>
      <c r="Y8" s="261">
        <v>26230</v>
      </c>
      <c r="Z8" s="50">
        <v>24992</v>
      </c>
      <c r="AA8" s="261">
        <v>31960</v>
      </c>
      <c r="AB8" s="50">
        <v>21867</v>
      </c>
      <c r="AC8" s="261">
        <v>41495</v>
      </c>
      <c r="AD8" s="50">
        <v>6179</v>
      </c>
      <c r="AE8" s="261">
        <v>6896</v>
      </c>
      <c r="AF8" s="50">
        <v>36717</v>
      </c>
      <c r="AG8" s="261">
        <v>65823</v>
      </c>
      <c r="AH8" s="50">
        <v>8147</v>
      </c>
      <c r="AI8" s="261">
        <v>77545</v>
      </c>
      <c r="AJ8" s="50">
        <v>55226</v>
      </c>
      <c r="AK8" s="261">
        <v>55707</v>
      </c>
      <c r="AL8" s="50">
        <v>8660</v>
      </c>
      <c r="AM8" s="261">
        <v>28639</v>
      </c>
      <c r="AN8" s="50">
        <v>64929</v>
      </c>
      <c r="AO8" s="261">
        <v>11367</v>
      </c>
      <c r="AP8" s="50">
        <v>19096</v>
      </c>
      <c r="AQ8" s="261">
        <v>15022</v>
      </c>
      <c r="AR8" s="50">
        <v>37565</v>
      </c>
      <c r="AS8" s="261">
        <v>10467</v>
      </c>
      <c r="AT8" s="50">
        <v>73416</v>
      </c>
      <c r="AU8" s="261">
        <v>35252</v>
      </c>
      <c r="AV8" s="50">
        <v>6628</v>
      </c>
      <c r="AW8" s="261">
        <v>14597</v>
      </c>
      <c r="AX8" s="50">
        <v>3461</v>
      </c>
      <c r="AY8" s="261">
        <v>42193</v>
      </c>
      <c r="AZ8" s="50">
        <v>21788</v>
      </c>
      <c r="BA8" s="261">
        <v>26730</v>
      </c>
      <c r="BB8" s="50">
        <v>7128</v>
      </c>
      <c r="BC8" s="261">
        <v>14936</v>
      </c>
      <c r="BD8" s="50">
        <v>32872</v>
      </c>
      <c r="BE8" s="261">
        <v>7819</v>
      </c>
      <c r="BF8" s="50">
        <v>35582</v>
      </c>
      <c r="BG8" s="261">
        <v>47016</v>
      </c>
      <c r="BH8" s="50">
        <v>7935</v>
      </c>
      <c r="BI8" s="261">
        <v>134606</v>
      </c>
      <c r="BJ8" s="50">
        <v>42988</v>
      </c>
      <c r="BK8" s="261">
        <v>12057</v>
      </c>
      <c r="BL8" s="50">
        <v>72773</v>
      </c>
      <c r="BM8" s="261">
        <v>28983</v>
      </c>
      <c r="BN8" s="50">
        <v>31001</v>
      </c>
      <c r="BO8" s="261">
        <v>9442</v>
      </c>
      <c r="BP8" s="50">
        <v>23050</v>
      </c>
      <c r="BQ8" s="261">
        <v>52139</v>
      </c>
      <c r="BR8" s="50">
        <v>35488</v>
      </c>
      <c r="BS8" s="261">
        <v>96043</v>
      </c>
      <c r="BT8" s="50">
        <v>10808</v>
      </c>
      <c r="BU8" s="261">
        <v>24044</v>
      </c>
      <c r="BV8" s="50">
        <v>27700</v>
      </c>
      <c r="BW8" s="261">
        <v>20499</v>
      </c>
      <c r="BX8" s="50">
        <v>42249</v>
      </c>
      <c r="BY8" s="261">
        <v>82403</v>
      </c>
      <c r="BZ8" s="50">
        <v>61164</v>
      </c>
      <c r="CA8" s="261">
        <v>81646</v>
      </c>
      <c r="CB8" s="50">
        <v>81451</v>
      </c>
      <c r="CC8" s="261">
        <v>17480</v>
      </c>
      <c r="CD8" s="50">
        <v>25822</v>
      </c>
      <c r="CE8" s="261">
        <v>17880</v>
      </c>
      <c r="CF8" s="50">
        <v>13163</v>
      </c>
      <c r="CG8" s="261">
        <v>49150</v>
      </c>
      <c r="CH8" s="50">
        <v>29525</v>
      </c>
      <c r="CI8" s="261">
        <v>34596</v>
      </c>
      <c r="CJ8" s="50">
        <v>20074</v>
      </c>
      <c r="CK8" s="261">
        <v>15706</v>
      </c>
      <c r="CL8" s="50">
        <v>15654</v>
      </c>
      <c r="CM8" s="261">
        <v>15004</v>
      </c>
      <c r="CN8" s="50">
        <v>6968</v>
      </c>
      <c r="CO8" s="261">
        <v>73803</v>
      </c>
      <c r="CP8" s="50">
        <v>74547</v>
      </c>
      <c r="CQ8" s="261">
        <v>87350</v>
      </c>
      <c r="CR8" s="50">
        <v>64998</v>
      </c>
      <c r="CS8" s="261">
        <v>73986</v>
      </c>
      <c r="CT8" s="50">
        <v>21875</v>
      </c>
      <c r="CU8" s="261">
        <v>16308</v>
      </c>
      <c r="CV8" s="50">
        <v>22263</v>
      </c>
      <c r="CW8" s="261">
        <v>55664</v>
      </c>
      <c r="CX8" s="50">
        <v>29145</v>
      </c>
      <c r="CY8" s="270">
        <v>3277419</v>
      </c>
    </row>
    <row r="9" spans="1:103" x14ac:dyDescent="0.25">
      <c r="A9" s="66" t="s">
        <v>118</v>
      </c>
      <c r="B9" s="61">
        <v>0</v>
      </c>
      <c r="C9" s="262">
        <v>0</v>
      </c>
      <c r="D9" s="61">
        <v>0</v>
      </c>
      <c r="E9" s="262">
        <v>0</v>
      </c>
      <c r="F9" s="61">
        <v>0</v>
      </c>
      <c r="G9" s="262">
        <v>0</v>
      </c>
      <c r="H9" s="61">
        <v>0</v>
      </c>
      <c r="I9" s="262">
        <v>0</v>
      </c>
      <c r="J9" s="61">
        <v>0</v>
      </c>
      <c r="K9" s="262">
        <v>0</v>
      </c>
      <c r="L9" s="61">
        <v>0</v>
      </c>
      <c r="M9" s="262">
        <v>0</v>
      </c>
      <c r="N9" s="61">
        <v>0</v>
      </c>
      <c r="O9" s="262">
        <v>0</v>
      </c>
      <c r="P9" s="61">
        <v>0</v>
      </c>
      <c r="Q9" s="262">
        <v>0</v>
      </c>
      <c r="R9" s="61">
        <v>0</v>
      </c>
      <c r="S9" s="262">
        <v>0</v>
      </c>
      <c r="T9" s="61">
        <v>0</v>
      </c>
      <c r="U9" s="262">
        <v>0</v>
      </c>
      <c r="V9" s="61">
        <v>0</v>
      </c>
      <c r="W9" s="262">
        <v>0</v>
      </c>
      <c r="X9" s="61">
        <v>0</v>
      </c>
      <c r="Y9" s="262">
        <v>0</v>
      </c>
      <c r="Z9" s="61">
        <v>0</v>
      </c>
      <c r="AA9" s="262">
        <v>0</v>
      </c>
      <c r="AB9" s="61">
        <v>0</v>
      </c>
      <c r="AC9" s="262">
        <v>0</v>
      </c>
      <c r="AD9" s="61">
        <v>0</v>
      </c>
      <c r="AE9" s="262">
        <v>0</v>
      </c>
      <c r="AF9" s="61">
        <v>0</v>
      </c>
      <c r="AG9" s="262">
        <v>0</v>
      </c>
      <c r="AH9" s="61">
        <v>0</v>
      </c>
      <c r="AI9" s="262">
        <v>0</v>
      </c>
      <c r="AJ9" s="61">
        <v>0</v>
      </c>
      <c r="AK9" s="262">
        <v>0</v>
      </c>
      <c r="AL9" s="61">
        <v>0</v>
      </c>
      <c r="AM9" s="262">
        <v>0</v>
      </c>
      <c r="AN9" s="61">
        <v>0</v>
      </c>
      <c r="AO9" s="262">
        <v>0</v>
      </c>
      <c r="AP9" s="61">
        <v>0</v>
      </c>
      <c r="AQ9" s="262">
        <v>0</v>
      </c>
      <c r="AR9" s="61">
        <v>0</v>
      </c>
      <c r="AS9" s="262">
        <v>0</v>
      </c>
      <c r="AT9" s="61">
        <v>0</v>
      </c>
      <c r="AU9" s="262">
        <v>0</v>
      </c>
      <c r="AV9" s="61">
        <v>0</v>
      </c>
      <c r="AW9" s="262">
        <v>0</v>
      </c>
      <c r="AX9" s="61">
        <v>0</v>
      </c>
      <c r="AY9" s="262">
        <v>0</v>
      </c>
      <c r="AZ9" s="61">
        <v>0</v>
      </c>
      <c r="BA9" s="262">
        <v>0</v>
      </c>
      <c r="BB9" s="61">
        <v>0</v>
      </c>
      <c r="BC9" s="262">
        <v>0</v>
      </c>
      <c r="BD9" s="61">
        <v>0</v>
      </c>
      <c r="BE9" s="262">
        <v>0</v>
      </c>
      <c r="BF9" s="61">
        <v>0</v>
      </c>
      <c r="BG9" s="262">
        <v>0</v>
      </c>
      <c r="BH9" s="61">
        <v>0</v>
      </c>
      <c r="BI9" s="262">
        <v>0</v>
      </c>
      <c r="BJ9" s="61">
        <v>0</v>
      </c>
      <c r="BK9" s="262">
        <v>0</v>
      </c>
      <c r="BL9" s="61">
        <v>0</v>
      </c>
      <c r="BM9" s="262">
        <v>0</v>
      </c>
      <c r="BN9" s="61">
        <v>0</v>
      </c>
      <c r="BO9" s="262">
        <v>0</v>
      </c>
      <c r="BP9" s="61">
        <v>0</v>
      </c>
      <c r="BQ9" s="262">
        <v>0</v>
      </c>
      <c r="BR9" s="61">
        <v>0</v>
      </c>
      <c r="BS9" s="262">
        <v>0</v>
      </c>
      <c r="BT9" s="61">
        <v>0</v>
      </c>
      <c r="BU9" s="262">
        <v>0</v>
      </c>
      <c r="BV9" s="61">
        <v>0</v>
      </c>
      <c r="BW9" s="262">
        <v>0</v>
      </c>
      <c r="BX9" s="61">
        <v>0</v>
      </c>
      <c r="BY9" s="262">
        <v>0</v>
      </c>
      <c r="BZ9" s="61">
        <v>0</v>
      </c>
      <c r="CA9" s="262">
        <v>0</v>
      </c>
      <c r="CB9" s="61">
        <v>0</v>
      </c>
      <c r="CC9" s="262">
        <v>0</v>
      </c>
      <c r="CD9" s="61">
        <v>0</v>
      </c>
      <c r="CE9" s="262">
        <v>0</v>
      </c>
      <c r="CF9" s="61">
        <v>0</v>
      </c>
      <c r="CG9" s="262">
        <v>0</v>
      </c>
      <c r="CH9" s="61">
        <v>0</v>
      </c>
      <c r="CI9" s="262">
        <v>0</v>
      </c>
      <c r="CJ9" s="61">
        <v>0</v>
      </c>
      <c r="CK9" s="262">
        <v>0</v>
      </c>
      <c r="CL9" s="61">
        <v>0</v>
      </c>
      <c r="CM9" s="262">
        <v>0</v>
      </c>
      <c r="CN9" s="61">
        <v>0</v>
      </c>
      <c r="CO9" s="262">
        <v>0</v>
      </c>
      <c r="CP9" s="61">
        <v>0</v>
      </c>
      <c r="CQ9" s="262">
        <v>0</v>
      </c>
      <c r="CR9" s="61">
        <v>0</v>
      </c>
      <c r="CS9" s="262">
        <v>0</v>
      </c>
      <c r="CT9" s="61">
        <v>0</v>
      </c>
      <c r="CU9" s="262">
        <v>0</v>
      </c>
      <c r="CV9" s="61">
        <v>0</v>
      </c>
      <c r="CW9" s="262">
        <v>0</v>
      </c>
      <c r="CX9" s="61">
        <v>0</v>
      </c>
      <c r="CY9" s="271">
        <v>0</v>
      </c>
    </row>
    <row r="10" spans="1:103" x14ac:dyDescent="0.25">
      <c r="A10" s="64" t="s">
        <v>93</v>
      </c>
      <c r="B10" s="49">
        <v>571</v>
      </c>
      <c r="C10" s="260">
        <v>596</v>
      </c>
      <c r="D10" s="49">
        <v>320</v>
      </c>
      <c r="E10" s="260">
        <v>157</v>
      </c>
      <c r="F10" s="49">
        <v>95</v>
      </c>
      <c r="G10" s="260">
        <v>774</v>
      </c>
      <c r="H10" s="49">
        <v>239</v>
      </c>
      <c r="I10" s="260">
        <v>183</v>
      </c>
      <c r="J10" s="49">
        <v>111</v>
      </c>
      <c r="K10" s="260">
        <v>98</v>
      </c>
      <c r="L10" s="49">
        <v>313</v>
      </c>
      <c r="M10" s="260">
        <v>301</v>
      </c>
      <c r="N10" s="49">
        <v>1064</v>
      </c>
      <c r="O10" s="260">
        <v>600</v>
      </c>
      <c r="P10" s="49">
        <v>124</v>
      </c>
      <c r="Q10" s="260">
        <v>197</v>
      </c>
      <c r="R10" s="49">
        <v>495</v>
      </c>
      <c r="S10" s="260">
        <v>218</v>
      </c>
      <c r="T10" s="49">
        <v>130</v>
      </c>
      <c r="U10" s="260">
        <v>261</v>
      </c>
      <c r="V10" s="49">
        <v>340</v>
      </c>
      <c r="W10" s="260">
        <v>56</v>
      </c>
      <c r="X10" s="49">
        <v>224</v>
      </c>
      <c r="Y10" s="260">
        <v>371</v>
      </c>
      <c r="Z10" s="49">
        <v>443</v>
      </c>
      <c r="AA10" s="260">
        <v>437</v>
      </c>
      <c r="AB10" s="49">
        <v>381</v>
      </c>
      <c r="AC10" s="260">
        <v>442</v>
      </c>
      <c r="AD10" s="49">
        <v>53</v>
      </c>
      <c r="AE10" s="260">
        <v>116</v>
      </c>
      <c r="AF10" s="49">
        <v>571</v>
      </c>
      <c r="AG10" s="260">
        <v>1330</v>
      </c>
      <c r="AH10" s="49">
        <v>208</v>
      </c>
      <c r="AI10" s="260">
        <v>1142</v>
      </c>
      <c r="AJ10" s="49">
        <v>832</v>
      </c>
      <c r="AK10" s="260">
        <v>543</v>
      </c>
      <c r="AL10" s="49">
        <v>163</v>
      </c>
      <c r="AM10" s="260">
        <v>359</v>
      </c>
      <c r="AN10" s="49">
        <v>878</v>
      </c>
      <c r="AO10" s="260">
        <v>180</v>
      </c>
      <c r="AP10" s="49">
        <v>414</v>
      </c>
      <c r="AQ10" s="260">
        <v>338</v>
      </c>
      <c r="AR10" s="49">
        <v>543</v>
      </c>
      <c r="AS10" s="260">
        <v>228</v>
      </c>
      <c r="AT10" s="49">
        <v>819</v>
      </c>
      <c r="AU10" s="260">
        <v>740</v>
      </c>
      <c r="AV10" s="49">
        <v>99</v>
      </c>
      <c r="AW10" s="260">
        <v>239</v>
      </c>
      <c r="AX10" s="49">
        <v>87</v>
      </c>
      <c r="AY10" s="260">
        <v>482</v>
      </c>
      <c r="AZ10" s="49">
        <v>446</v>
      </c>
      <c r="BA10" s="260">
        <v>489</v>
      </c>
      <c r="BB10" s="49">
        <v>121</v>
      </c>
      <c r="BC10" s="260">
        <v>271</v>
      </c>
      <c r="BD10" s="49">
        <v>488</v>
      </c>
      <c r="BE10" s="260">
        <v>205</v>
      </c>
      <c r="BF10" s="49">
        <v>418</v>
      </c>
      <c r="BG10" s="260">
        <v>940</v>
      </c>
      <c r="BH10" s="49">
        <v>184</v>
      </c>
      <c r="BI10" s="260">
        <v>1664</v>
      </c>
      <c r="BJ10" s="49">
        <v>704</v>
      </c>
      <c r="BK10" s="260">
        <v>157</v>
      </c>
      <c r="BL10" s="49">
        <v>813</v>
      </c>
      <c r="BM10" s="260">
        <v>557</v>
      </c>
      <c r="BN10" s="49">
        <v>546</v>
      </c>
      <c r="BO10" s="260">
        <v>214</v>
      </c>
      <c r="BP10" s="49">
        <v>326</v>
      </c>
      <c r="BQ10" s="260">
        <v>963</v>
      </c>
      <c r="BR10" s="49">
        <v>602</v>
      </c>
      <c r="BS10" s="260">
        <v>1386</v>
      </c>
      <c r="BT10" s="49">
        <v>143</v>
      </c>
      <c r="BU10" s="260">
        <v>293</v>
      </c>
      <c r="BV10" s="49">
        <v>437</v>
      </c>
      <c r="BW10" s="260">
        <v>338</v>
      </c>
      <c r="BX10" s="49">
        <v>547</v>
      </c>
      <c r="BY10" s="260">
        <v>1227</v>
      </c>
      <c r="BZ10" s="49">
        <v>909</v>
      </c>
      <c r="CA10" s="260">
        <v>981</v>
      </c>
      <c r="CB10" s="49">
        <v>697</v>
      </c>
      <c r="CC10" s="260">
        <v>257</v>
      </c>
      <c r="CD10" s="49">
        <v>716</v>
      </c>
      <c r="CE10" s="260">
        <v>236</v>
      </c>
      <c r="CF10" s="49">
        <v>369</v>
      </c>
      <c r="CG10" s="260">
        <v>560</v>
      </c>
      <c r="CH10" s="49">
        <v>422</v>
      </c>
      <c r="CI10" s="260">
        <v>339</v>
      </c>
      <c r="CJ10" s="49">
        <v>237</v>
      </c>
      <c r="CK10" s="260">
        <v>226</v>
      </c>
      <c r="CL10" s="49">
        <v>423</v>
      </c>
      <c r="CM10" s="260">
        <v>208</v>
      </c>
      <c r="CN10" s="49">
        <v>115</v>
      </c>
      <c r="CO10" s="260">
        <v>868</v>
      </c>
      <c r="CP10" s="49">
        <v>691</v>
      </c>
      <c r="CQ10" s="260">
        <v>1013</v>
      </c>
      <c r="CR10" s="49">
        <v>560</v>
      </c>
      <c r="CS10" s="260">
        <v>1113</v>
      </c>
      <c r="CT10" s="49">
        <v>458</v>
      </c>
      <c r="CU10" s="260">
        <v>416</v>
      </c>
      <c r="CV10" s="49">
        <v>619</v>
      </c>
      <c r="CW10" s="260">
        <v>1058</v>
      </c>
      <c r="CX10" s="49">
        <v>299</v>
      </c>
      <c r="CY10" s="269">
        <v>48174</v>
      </c>
    </row>
    <row r="11" spans="1:103" x14ac:dyDescent="0.25">
      <c r="A11" s="65" t="s">
        <v>7</v>
      </c>
      <c r="B11" s="50">
        <v>36730</v>
      </c>
      <c r="C11" s="261">
        <v>26412</v>
      </c>
      <c r="D11" s="50">
        <v>13854</v>
      </c>
      <c r="E11" s="261">
        <v>7450</v>
      </c>
      <c r="F11" s="50">
        <v>6376</v>
      </c>
      <c r="G11" s="261">
        <v>52216</v>
      </c>
      <c r="H11" s="50">
        <v>15815</v>
      </c>
      <c r="I11" s="261">
        <v>12211</v>
      </c>
      <c r="J11" s="50">
        <v>6811</v>
      </c>
      <c r="K11" s="261">
        <v>14927</v>
      </c>
      <c r="L11" s="50">
        <v>16544</v>
      </c>
      <c r="M11" s="261">
        <v>11819</v>
      </c>
      <c r="N11" s="50">
        <v>103104</v>
      </c>
      <c r="O11" s="261">
        <v>33282</v>
      </c>
      <c r="P11" s="50">
        <v>5426</v>
      </c>
      <c r="Q11" s="261">
        <v>14958</v>
      </c>
      <c r="R11" s="50">
        <v>29001</v>
      </c>
      <c r="S11" s="261">
        <v>12519</v>
      </c>
      <c r="T11" s="50">
        <v>10241</v>
      </c>
      <c r="U11" s="261">
        <v>23058</v>
      </c>
      <c r="V11" s="50">
        <v>28164</v>
      </c>
      <c r="W11" s="261">
        <v>4082</v>
      </c>
      <c r="X11" s="50">
        <v>16509</v>
      </c>
      <c r="Y11" s="261">
        <v>26601</v>
      </c>
      <c r="Z11" s="50">
        <v>25435</v>
      </c>
      <c r="AA11" s="261">
        <v>32397</v>
      </c>
      <c r="AB11" s="50">
        <v>22248</v>
      </c>
      <c r="AC11" s="261">
        <v>41937</v>
      </c>
      <c r="AD11" s="50">
        <v>6232</v>
      </c>
      <c r="AE11" s="261">
        <v>7012</v>
      </c>
      <c r="AF11" s="50">
        <v>37288</v>
      </c>
      <c r="AG11" s="261">
        <v>67153</v>
      </c>
      <c r="AH11" s="50">
        <v>8355</v>
      </c>
      <c r="AI11" s="261">
        <v>78687</v>
      </c>
      <c r="AJ11" s="50">
        <v>56058</v>
      </c>
      <c r="AK11" s="261">
        <v>56250</v>
      </c>
      <c r="AL11" s="50">
        <v>8823</v>
      </c>
      <c r="AM11" s="261">
        <v>28998</v>
      </c>
      <c r="AN11" s="50">
        <v>65807</v>
      </c>
      <c r="AO11" s="261">
        <v>11547</v>
      </c>
      <c r="AP11" s="50">
        <v>19510</v>
      </c>
      <c r="AQ11" s="261">
        <v>15360</v>
      </c>
      <c r="AR11" s="50">
        <v>38108</v>
      </c>
      <c r="AS11" s="261">
        <v>10695</v>
      </c>
      <c r="AT11" s="50">
        <v>74235</v>
      </c>
      <c r="AU11" s="261">
        <v>35992</v>
      </c>
      <c r="AV11" s="50">
        <v>6727</v>
      </c>
      <c r="AW11" s="261">
        <v>14836</v>
      </c>
      <c r="AX11" s="50">
        <v>3548</v>
      </c>
      <c r="AY11" s="261">
        <v>42675</v>
      </c>
      <c r="AZ11" s="50">
        <v>22234</v>
      </c>
      <c r="BA11" s="261">
        <v>27219</v>
      </c>
      <c r="BB11" s="50">
        <v>7249</v>
      </c>
      <c r="BC11" s="261">
        <v>15207</v>
      </c>
      <c r="BD11" s="50">
        <v>33360</v>
      </c>
      <c r="BE11" s="261">
        <v>8024</v>
      </c>
      <c r="BF11" s="50">
        <v>36000</v>
      </c>
      <c r="BG11" s="261">
        <v>47956</v>
      </c>
      <c r="BH11" s="50">
        <v>8119</v>
      </c>
      <c r="BI11" s="261">
        <v>136270</v>
      </c>
      <c r="BJ11" s="50">
        <v>43692</v>
      </c>
      <c r="BK11" s="261">
        <v>12214</v>
      </c>
      <c r="BL11" s="50">
        <v>73586</v>
      </c>
      <c r="BM11" s="261">
        <v>29540</v>
      </c>
      <c r="BN11" s="50">
        <v>31547</v>
      </c>
      <c r="BO11" s="261">
        <v>9656</v>
      </c>
      <c r="BP11" s="50">
        <v>23376</v>
      </c>
      <c r="BQ11" s="261">
        <v>53102</v>
      </c>
      <c r="BR11" s="50">
        <v>36090</v>
      </c>
      <c r="BS11" s="261">
        <v>97429</v>
      </c>
      <c r="BT11" s="50">
        <v>10951</v>
      </c>
      <c r="BU11" s="261">
        <v>24337</v>
      </c>
      <c r="BV11" s="50">
        <v>28137</v>
      </c>
      <c r="BW11" s="261">
        <v>20837</v>
      </c>
      <c r="BX11" s="50">
        <v>42796</v>
      </c>
      <c r="BY11" s="261">
        <v>83630</v>
      </c>
      <c r="BZ11" s="50">
        <v>62073</v>
      </c>
      <c r="CA11" s="261">
        <v>82627</v>
      </c>
      <c r="CB11" s="50">
        <v>82148</v>
      </c>
      <c r="CC11" s="261">
        <v>17737</v>
      </c>
      <c r="CD11" s="50">
        <v>26538</v>
      </c>
      <c r="CE11" s="261">
        <v>18116</v>
      </c>
      <c r="CF11" s="50">
        <v>13532</v>
      </c>
      <c r="CG11" s="261">
        <v>49710</v>
      </c>
      <c r="CH11" s="50">
        <v>29947</v>
      </c>
      <c r="CI11" s="261">
        <v>34935</v>
      </c>
      <c r="CJ11" s="50">
        <v>20311</v>
      </c>
      <c r="CK11" s="261">
        <v>15932</v>
      </c>
      <c r="CL11" s="50">
        <v>16077</v>
      </c>
      <c r="CM11" s="261">
        <v>15212</v>
      </c>
      <c r="CN11" s="50">
        <v>7083</v>
      </c>
      <c r="CO11" s="261">
        <v>74671</v>
      </c>
      <c r="CP11" s="50">
        <v>75238</v>
      </c>
      <c r="CQ11" s="261">
        <v>88363</v>
      </c>
      <c r="CR11" s="50">
        <v>65558</v>
      </c>
      <c r="CS11" s="261">
        <v>75099</v>
      </c>
      <c r="CT11" s="50">
        <v>22333</v>
      </c>
      <c r="CU11" s="261">
        <v>16724</v>
      </c>
      <c r="CV11" s="50">
        <v>22882</v>
      </c>
      <c r="CW11" s="261">
        <v>56722</v>
      </c>
      <c r="CX11" s="50">
        <v>29444</v>
      </c>
      <c r="CY11" s="270">
        <v>3325593</v>
      </c>
    </row>
    <row r="12" spans="1:103" x14ac:dyDescent="0.25">
      <c r="A12" s="64" t="s">
        <v>116</v>
      </c>
      <c r="B12" s="153">
        <v>734</v>
      </c>
      <c r="C12" s="260">
        <v>953</v>
      </c>
      <c r="D12" s="153">
        <v>423</v>
      </c>
      <c r="E12" s="260">
        <v>228</v>
      </c>
      <c r="F12" s="153">
        <v>167</v>
      </c>
      <c r="G12" s="260">
        <v>1009</v>
      </c>
      <c r="H12" s="153">
        <v>394</v>
      </c>
      <c r="I12" s="260">
        <v>440</v>
      </c>
      <c r="J12" s="153">
        <v>146</v>
      </c>
      <c r="K12" s="260">
        <v>352</v>
      </c>
      <c r="L12" s="153">
        <v>551</v>
      </c>
      <c r="M12" s="260">
        <v>266</v>
      </c>
      <c r="N12" s="153">
        <v>2294</v>
      </c>
      <c r="O12" s="260">
        <v>629</v>
      </c>
      <c r="P12" s="153">
        <v>174</v>
      </c>
      <c r="Q12" s="260">
        <v>549</v>
      </c>
      <c r="R12" s="153">
        <v>765</v>
      </c>
      <c r="S12" s="260">
        <v>498</v>
      </c>
      <c r="T12" s="153">
        <v>309</v>
      </c>
      <c r="U12" s="260">
        <v>799</v>
      </c>
      <c r="V12" s="153">
        <v>823</v>
      </c>
      <c r="W12" s="260">
        <v>236</v>
      </c>
      <c r="X12" s="153">
        <v>546</v>
      </c>
      <c r="Y12" s="260">
        <v>714</v>
      </c>
      <c r="Z12" s="153">
        <v>679</v>
      </c>
      <c r="AA12" s="260">
        <v>888</v>
      </c>
      <c r="AB12" s="153">
        <v>615</v>
      </c>
      <c r="AC12" s="260">
        <v>1002</v>
      </c>
      <c r="AD12" s="153">
        <v>182</v>
      </c>
      <c r="AE12" s="260">
        <v>206</v>
      </c>
      <c r="AF12" s="153">
        <v>1135</v>
      </c>
      <c r="AG12" s="260">
        <v>1139</v>
      </c>
      <c r="AH12" s="153">
        <v>167</v>
      </c>
      <c r="AI12" s="260">
        <v>1554</v>
      </c>
      <c r="AJ12" s="153">
        <v>1414</v>
      </c>
      <c r="AK12" s="260">
        <v>1578</v>
      </c>
      <c r="AL12" s="153">
        <v>395</v>
      </c>
      <c r="AM12" s="260">
        <v>728</v>
      </c>
      <c r="AN12" s="153">
        <v>1489</v>
      </c>
      <c r="AO12" s="260">
        <v>455</v>
      </c>
      <c r="AP12" s="153">
        <v>383</v>
      </c>
      <c r="AQ12" s="260">
        <v>606</v>
      </c>
      <c r="AR12" s="153">
        <v>1023</v>
      </c>
      <c r="AS12" s="260">
        <v>269</v>
      </c>
      <c r="AT12" s="153">
        <v>1586</v>
      </c>
      <c r="AU12" s="260">
        <v>876</v>
      </c>
      <c r="AV12" s="153">
        <v>233</v>
      </c>
      <c r="AW12" s="260">
        <v>514</v>
      </c>
      <c r="AX12" s="153">
        <v>94</v>
      </c>
      <c r="AY12" s="260">
        <v>1045</v>
      </c>
      <c r="AZ12" s="153">
        <v>593</v>
      </c>
      <c r="BA12" s="260">
        <v>775</v>
      </c>
      <c r="BB12" s="153">
        <v>251</v>
      </c>
      <c r="BC12" s="260">
        <v>552</v>
      </c>
      <c r="BD12" s="153">
        <v>1030</v>
      </c>
      <c r="BE12" s="260">
        <v>211</v>
      </c>
      <c r="BF12" s="153">
        <v>928</v>
      </c>
      <c r="BG12" s="260">
        <v>995</v>
      </c>
      <c r="BH12" s="153">
        <v>356</v>
      </c>
      <c r="BI12" s="260">
        <v>3516</v>
      </c>
      <c r="BJ12" s="153">
        <v>1129</v>
      </c>
      <c r="BK12" s="260">
        <v>384</v>
      </c>
      <c r="BL12" s="153">
        <v>2685</v>
      </c>
      <c r="BM12" s="260">
        <v>748</v>
      </c>
      <c r="BN12" s="153">
        <v>648</v>
      </c>
      <c r="BO12" s="260">
        <v>271</v>
      </c>
      <c r="BP12" s="153">
        <v>750</v>
      </c>
      <c r="BQ12" s="260">
        <v>1577</v>
      </c>
      <c r="BR12" s="153">
        <v>1510</v>
      </c>
      <c r="BS12" s="260">
        <v>1776</v>
      </c>
      <c r="BT12" s="153">
        <v>403</v>
      </c>
      <c r="BU12" s="260">
        <v>730</v>
      </c>
      <c r="BV12" s="153">
        <v>954</v>
      </c>
      <c r="BW12" s="260">
        <v>652</v>
      </c>
      <c r="BX12" s="153">
        <v>884</v>
      </c>
      <c r="BY12" s="260">
        <v>763</v>
      </c>
      <c r="BZ12" s="153">
        <v>2056</v>
      </c>
      <c r="CA12" s="260">
        <v>1843</v>
      </c>
      <c r="CB12" s="153">
        <v>1322</v>
      </c>
      <c r="CC12" s="260">
        <v>571</v>
      </c>
      <c r="CD12" s="153">
        <v>1015</v>
      </c>
      <c r="CE12" s="260">
        <v>682</v>
      </c>
      <c r="CF12" s="153">
        <v>351</v>
      </c>
      <c r="CG12" s="260">
        <v>1115</v>
      </c>
      <c r="CH12" s="153">
        <v>777</v>
      </c>
      <c r="CI12" s="260">
        <v>1044</v>
      </c>
      <c r="CJ12" s="153">
        <v>544</v>
      </c>
      <c r="CK12" s="260">
        <v>419</v>
      </c>
      <c r="CL12" s="153">
        <v>455</v>
      </c>
      <c r="CM12" s="260">
        <v>592</v>
      </c>
      <c r="CN12" s="153">
        <v>183</v>
      </c>
      <c r="CO12" s="260">
        <v>1464</v>
      </c>
      <c r="CP12" s="153">
        <v>718</v>
      </c>
      <c r="CQ12" s="260">
        <v>2053</v>
      </c>
      <c r="CR12" s="153">
        <v>1287</v>
      </c>
      <c r="CS12" s="260">
        <v>1455</v>
      </c>
      <c r="CT12" s="153">
        <v>851</v>
      </c>
      <c r="CU12" s="260">
        <v>1029</v>
      </c>
      <c r="CV12" s="153">
        <v>1371</v>
      </c>
      <c r="CW12" s="260">
        <v>2459</v>
      </c>
      <c r="CX12" s="153">
        <v>866</v>
      </c>
      <c r="CY12" s="269">
        <v>85847</v>
      </c>
    </row>
    <row r="13" spans="1:103" ht="22.5" x14ac:dyDescent="0.25">
      <c r="A13" s="67" t="s">
        <v>9</v>
      </c>
      <c r="B13" s="37">
        <v>37464</v>
      </c>
      <c r="C13" s="263">
        <v>27365</v>
      </c>
      <c r="D13" s="37">
        <v>14277</v>
      </c>
      <c r="E13" s="263">
        <v>7678</v>
      </c>
      <c r="F13" s="37">
        <v>6543</v>
      </c>
      <c r="G13" s="263">
        <v>53225</v>
      </c>
      <c r="H13" s="37">
        <v>16209</v>
      </c>
      <c r="I13" s="263">
        <v>12651</v>
      </c>
      <c r="J13" s="37">
        <v>6957</v>
      </c>
      <c r="K13" s="263">
        <v>15279</v>
      </c>
      <c r="L13" s="37">
        <v>17095</v>
      </c>
      <c r="M13" s="263">
        <v>12085</v>
      </c>
      <c r="N13" s="37">
        <v>105398</v>
      </c>
      <c r="O13" s="263">
        <v>33911</v>
      </c>
      <c r="P13" s="37">
        <v>5600</v>
      </c>
      <c r="Q13" s="263">
        <v>15507</v>
      </c>
      <c r="R13" s="37">
        <v>29766</v>
      </c>
      <c r="S13" s="263">
        <v>13017</v>
      </c>
      <c r="T13" s="37">
        <v>10550</v>
      </c>
      <c r="U13" s="263">
        <v>23857</v>
      </c>
      <c r="V13" s="37">
        <v>28987</v>
      </c>
      <c r="W13" s="263">
        <v>4318</v>
      </c>
      <c r="X13" s="37">
        <v>17055</v>
      </c>
      <c r="Y13" s="263">
        <v>27315</v>
      </c>
      <c r="Z13" s="37">
        <v>26114</v>
      </c>
      <c r="AA13" s="263">
        <v>33285</v>
      </c>
      <c r="AB13" s="37">
        <v>22863</v>
      </c>
      <c r="AC13" s="263">
        <v>42939</v>
      </c>
      <c r="AD13" s="37">
        <v>6414</v>
      </c>
      <c r="AE13" s="263">
        <v>7218</v>
      </c>
      <c r="AF13" s="37">
        <v>38423</v>
      </c>
      <c r="AG13" s="263">
        <v>68292</v>
      </c>
      <c r="AH13" s="37">
        <v>8522</v>
      </c>
      <c r="AI13" s="263">
        <v>80241</v>
      </c>
      <c r="AJ13" s="37">
        <v>57472</v>
      </c>
      <c r="AK13" s="263">
        <v>57828</v>
      </c>
      <c r="AL13" s="37">
        <v>9218</v>
      </c>
      <c r="AM13" s="263">
        <v>29726</v>
      </c>
      <c r="AN13" s="37">
        <v>67296</v>
      </c>
      <c r="AO13" s="263">
        <v>12002</v>
      </c>
      <c r="AP13" s="37">
        <v>19893</v>
      </c>
      <c r="AQ13" s="263">
        <v>15966</v>
      </c>
      <c r="AR13" s="37">
        <v>39131</v>
      </c>
      <c r="AS13" s="263">
        <v>10964</v>
      </c>
      <c r="AT13" s="37">
        <v>75821</v>
      </c>
      <c r="AU13" s="263">
        <v>36868</v>
      </c>
      <c r="AV13" s="37">
        <v>6960</v>
      </c>
      <c r="AW13" s="263">
        <v>15350</v>
      </c>
      <c r="AX13" s="37">
        <v>3642</v>
      </c>
      <c r="AY13" s="263">
        <v>43720</v>
      </c>
      <c r="AZ13" s="37">
        <v>22827</v>
      </c>
      <c r="BA13" s="263">
        <v>27994</v>
      </c>
      <c r="BB13" s="37">
        <v>7500</v>
      </c>
      <c r="BC13" s="263">
        <v>15759</v>
      </c>
      <c r="BD13" s="37">
        <v>34390</v>
      </c>
      <c r="BE13" s="263">
        <v>8235</v>
      </c>
      <c r="BF13" s="37">
        <v>36928</v>
      </c>
      <c r="BG13" s="263">
        <v>48951</v>
      </c>
      <c r="BH13" s="37">
        <v>8475</v>
      </c>
      <c r="BI13" s="263">
        <v>139786</v>
      </c>
      <c r="BJ13" s="37">
        <v>44821</v>
      </c>
      <c r="BK13" s="263">
        <v>12598</v>
      </c>
      <c r="BL13" s="37">
        <v>76271</v>
      </c>
      <c r="BM13" s="263">
        <v>30288</v>
      </c>
      <c r="BN13" s="37">
        <v>32195</v>
      </c>
      <c r="BO13" s="263">
        <v>9927</v>
      </c>
      <c r="BP13" s="37">
        <v>24126</v>
      </c>
      <c r="BQ13" s="263">
        <v>54679</v>
      </c>
      <c r="BR13" s="37">
        <v>37600</v>
      </c>
      <c r="BS13" s="263">
        <v>99205</v>
      </c>
      <c r="BT13" s="37">
        <v>11354</v>
      </c>
      <c r="BU13" s="263">
        <v>25067</v>
      </c>
      <c r="BV13" s="37">
        <v>29091</v>
      </c>
      <c r="BW13" s="263">
        <v>21489</v>
      </c>
      <c r="BX13" s="37">
        <v>43680</v>
      </c>
      <c r="BY13" s="263">
        <v>84393</v>
      </c>
      <c r="BZ13" s="37">
        <v>64129</v>
      </c>
      <c r="CA13" s="263">
        <v>84470</v>
      </c>
      <c r="CB13" s="37">
        <v>83470</v>
      </c>
      <c r="CC13" s="263">
        <v>18308</v>
      </c>
      <c r="CD13" s="37">
        <v>27553</v>
      </c>
      <c r="CE13" s="263">
        <v>18798</v>
      </c>
      <c r="CF13" s="37">
        <v>13883</v>
      </c>
      <c r="CG13" s="263">
        <v>50825</v>
      </c>
      <c r="CH13" s="37">
        <v>30724</v>
      </c>
      <c r="CI13" s="263">
        <v>35979</v>
      </c>
      <c r="CJ13" s="37">
        <v>20855</v>
      </c>
      <c r="CK13" s="263">
        <v>16351</v>
      </c>
      <c r="CL13" s="37">
        <v>16532</v>
      </c>
      <c r="CM13" s="263">
        <v>15804</v>
      </c>
      <c r="CN13" s="37">
        <v>7266</v>
      </c>
      <c r="CO13" s="263">
        <v>76135</v>
      </c>
      <c r="CP13" s="37">
        <v>75956</v>
      </c>
      <c r="CQ13" s="263">
        <v>90416</v>
      </c>
      <c r="CR13" s="37">
        <v>66845</v>
      </c>
      <c r="CS13" s="263">
        <v>76554</v>
      </c>
      <c r="CT13" s="37">
        <v>23184</v>
      </c>
      <c r="CU13" s="263">
        <v>17753</v>
      </c>
      <c r="CV13" s="37">
        <v>24253</v>
      </c>
      <c r="CW13" s="263">
        <v>59181</v>
      </c>
      <c r="CX13" s="37">
        <v>30310</v>
      </c>
      <c r="CY13" s="272">
        <v>3411440</v>
      </c>
    </row>
    <row r="14" spans="1:103" x14ac:dyDescent="0.25">
      <c r="A14" s="64" t="s">
        <v>94</v>
      </c>
      <c r="B14" s="49">
        <v>417</v>
      </c>
      <c r="C14" s="259">
        <v>793</v>
      </c>
      <c r="D14" s="49">
        <v>240</v>
      </c>
      <c r="E14" s="259">
        <v>174</v>
      </c>
      <c r="F14" s="49">
        <v>88</v>
      </c>
      <c r="G14" s="259">
        <v>559</v>
      </c>
      <c r="H14" s="49">
        <v>329</v>
      </c>
      <c r="I14" s="259">
        <v>262</v>
      </c>
      <c r="J14" s="49">
        <v>118</v>
      </c>
      <c r="K14" s="259">
        <v>308</v>
      </c>
      <c r="L14" s="49">
        <v>224</v>
      </c>
      <c r="M14" s="259">
        <v>105</v>
      </c>
      <c r="N14" s="49">
        <v>2326</v>
      </c>
      <c r="O14" s="259">
        <v>510</v>
      </c>
      <c r="P14" s="49">
        <v>74</v>
      </c>
      <c r="Q14" s="259">
        <v>296</v>
      </c>
      <c r="R14" s="49">
        <v>351</v>
      </c>
      <c r="S14" s="259">
        <v>216</v>
      </c>
      <c r="T14" s="49">
        <v>144</v>
      </c>
      <c r="U14" s="259">
        <v>328</v>
      </c>
      <c r="V14" s="49">
        <v>410</v>
      </c>
      <c r="W14" s="259">
        <v>128</v>
      </c>
      <c r="X14" s="49">
        <v>283</v>
      </c>
      <c r="Y14" s="259">
        <v>477</v>
      </c>
      <c r="Z14" s="49">
        <v>469</v>
      </c>
      <c r="AA14" s="259">
        <v>423</v>
      </c>
      <c r="AB14" s="49">
        <v>324</v>
      </c>
      <c r="AC14" s="259">
        <v>429</v>
      </c>
      <c r="AD14" s="49">
        <v>120</v>
      </c>
      <c r="AE14" s="259">
        <v>108</v>
      </c>
      <c r="AF14" s="49">
        <v>805</v>
      </c>
      <c r="AG14" s="259">
        <v>751</v>
      </c>
      <c r="AH14" s="49">
        <v>95</v>
      </c>
      <c r="AI14" s="259">
        <v>1065</v>
      </c>
      <c r="AJ14" s="49">
        <v>915</v>
      </c>
      <c r="AK14" s="259">
        <v>639</v>
      </c>
      <c r="AL14" s="49">
        <v>121</v>
      </c>
      <c r="AM14" s="259">
        <v>289</v>
      </c>
      <c r="AN14" s="49">
        <v>1066</v>
      </c>
      <c r="AO14" s="259">
        <v>233</v>
      </c>
      <c r="AP14" s="49">
        <v>282</v>
      </c>
      <c r="AQ14" s="259">
        <v>184</v>
      </c>
      <c r="AR14" s="49">
        <v>768</v>
      </c>
      <c r="AS14" s="259">
        <v>126</v>
      </c>
      <c r="AT14" s="49">
        <v>1061</v>
      </c>
      <c r="AU14" s="259">
        <v>425</v>
      </c>
      <c r="AV14" s="49">
        <v>89</v>
      </c>
      <c r="AW14" s="259">
        <v>219</v>
      </c>
      <c r="AX14" s="49">
        <v>47</v>
      </c>
      <c r="AY14" s="259">
        <v>478</v>
      </c>
      <c r="AZ14" s="49">
        <v>243</v>
      </c>
      <c r="BA14" s="259">
        <v>397</v>
      </c>
      <c r="BB14" s="49">
        <v>155</v>
      </c>
      <c r="BC14" s="259">
        <v>219</v>
      </c>
      <c r="BD14" s="49">
        <v>573</v>
      </c>
      <c r="BE14" s="259">
        <v>156</v>
      </c>
      <c r="BF14" s="49">
        <v>508</v>
      </c>
      <c r="BG14" s="259">
        <v>736</v>
      </c>
      <c r="BH14" s="49">
        <v>165</v>
      </c>
      <c r="BI14" s="259">
        <v>2827</v>
      </c>
      <c r="BJ14" s="49">
        <v>790</v>
      </c>
      <c r="BK14" s="259">
        <v>175</v>
      </c>
      <c r="BL14" s="49">
        <v>1899</v>
      </c>
      <c r="BM14" s="259">
        <v>537</v>
      </c>
      <c r="BN14" s="49">
        <v>514</v>
      </c>
      <c r="BO14" s="259">
        <v>165</v>
      </c>
      <c r="BP14" s="49">
        <v>462</v>
      </c>
      <c r="BQ14" s="259">
        <v>751</v>
      </c>
      <c r="BR14" s="49">
        <v>688</v>
      </c>
      <c r="BS14" s="259">
        <v>1593</v>
      </c>
      <c r="BT14" s="49">
        <v>114</v>
      </c>
      <c r="BU14" s="259">
        <v>337</v>
      </c>
      <c r="BV14" s="49">
        <v>505</v>
      </c>
      <c r="BW14" s="259">
        <v>445</v>
      </c>
      <c r="BX14" s="49">
        <v>521</v>
      </c>
      <c r="BY14" s="259">
        <v>1138</v>
      </c>
      <c r="BZ14" s="49">
        <v>1033</v>
      </c>
      <c r="CA14" s="259">
        <v>1112</v>
      </c>
      <c r="CB14" s="49">
        <v>741</v>
      </c>
      <c r="CC14" s="259">
        <v>237</v>
      </c>
      <c r="CD14" s="49">
        <v>624</v>
      </c>
      <c r="CE14" s="259">
        <v>233</v>
      </c>
      <c r="CF14" s="49">
        <v>152</v>
      </c>
      <c r="CG14" s="259">
        <v>712</v>
      </c>
      <c r="CH14" s="49">
        <v>623</v>
      </c>
      <c r="CI14" s="259">
        <v>401</v>
      </c>
      <c r="CJ14" s="49">
        <v>274</v>
      </c>
      <c r="CK14" s="259">
        <v>282</v>
      </c>
      <c r="CL14" s="49">
        <v>346</v>
      </c>
      <c r="CM14" s="259">
        <v>221</v>
      </c>
      <c r="CN14" s="49">
        <v>120</v>
      </c>
      <c r="CO14" s="259">
        <v>800</v>
      </c>
      <c r="CP14" s="49">
        <v>756</v>
      </c>
      <c r="CQ14" s="259">
        <v>1359</v>
      </c>
      <c r="CR14" s="49">
        <v>929</v>
      </c>
      <c r="CS14" s="259">
        <v>976</v>
      </c>
      <c r="CT14" s="49">
        <v>601</v>
      </c>
      <c r="CU14" s="259">
        <v>466</v>
      </c>
      <c r="CV14" s="49">
        <v>1404</v>
      </c>
      <c r="CW14" s="259">
        <v>2252</v>
      </c>
      <c r="CX14" s="49">
        <v>921</v>
      </c>
      <c r="CY14" s="268">
        <v>54879</v>
      </c>
    </row>
    <row r="15" spans="1:103" x14ac:dyDescent="0.25">
      <c r="A15" s="64" t="s">
        <v>95</v>
      </c>
      <c r="B15" s="49">
        <v>309</v>
      </c>
      <c r="C15" s="260">
        <v>549</v>
      </c>
      <c r="D15" s="49">
        <v>219</v>
      </c>
      <c r="E15" s="260">
        <v>118</v>
      </c>
      <c r="F15" s="49">
        <v>93</v>
      </c>
      <c r="G15" s="260">
        <v>452</v>
      </c>
      <c r="H15" s="49">
        <v>243</v>
      </c>
      <c r="I15" s="260">
        <v>217</v>
      </c>
      <c r="J15" s="49">
        <v>80</v>
      </c>
      <c r="K15" s="260">
        <v>265</v>
      </c>
      <c r="L15" s="49">
        <v>158</v>
      </c>
      <c r="M15" s="260">
        <v>75</v>
      </c>
      <c r="N15" s="49">
        <v>1836</v>
      </c>
      <c r="O15" s="260">
        <v>480</v>
      </c>
      <c r="P15" s="49">
        <v>71</v>
      </c>
      <c r="Q15" s="260">
        <v>247</v>
      </c>
      <c r="R15" s="49">
        <v>291</v>
      </c>
      <c r="S15" s="260">
        <v>174</v>
      </c>
      <c r="T15" s="49">
        <v>109</v>
      </c>
      <c r="U15" s="260">
        <v>268</v>
      </c>
      <c r="V15" s="49">
        <v>360</v>
      </c>
      <c r="W15" s="260">
        <v>98</v>
      </c>
      <c r="X15" s="49">
        <v>217</v>
      </c>
      <c r="Y15" s="260">
        <v>355</v>
      </c>
      <c r="Z15" s="49">
        <v>424</v>
      </c>
      <c r="AA15" s="260">
        <v>354</v>
      </c>
      <c r="AB15" s="49">
        <v>235</v>
      </c>
      <c r="AC15" s="260">
        <v>377</v>
      </c>
      <c r="AD15" s="49">
        <v>85</v>
      </c>
      <c r="AE15" s="260">
        <v>67</v>
      </c>
      <c r="AF15" s="49">
        <v>586</v>
      </c>
      <c r="AG15" s="260">
        <v>579</v>
      </c>
      <c r="AH15" s="49">
        <v>67</v>
      </c>
      <c r="AI15" s="260">
        <v>893</v>
      </c>
      <c r="AJ15" s="49">
        <v>730</v>
      </c>
      <c r="AK15" s="260">
        <v>516</v>
      </c>
      <c r="AL15" s="49">
        <v>106</v>
      </c>
      <c r="AM15" s="260">
        <v>218</v>
      </c>
      <c r="AN15" s="49">
        <v>864</v>
      </c>
      <c r="AO15" s="260">
        <v>176</v>
      </c>
      <c r="AP15" s="49">
        <v>255</v>
      </c>
      <c r="AQ15" s="260">
        <v>140</v>
      </c>
      <c r="AR15" s="49">
        <v>573</v>
      </c>
      <c r="AS15" s="260">
        <v>98</v>
      </c>
      <c r="AT15" s="49">
        <v>924</v>
      </c>
      <c r="AU15" s="260">
        <v>334</v>
      </c>
      <c r="AV15" s="49">
        <v>92</v>
      </c>
      <c r="AW15" s="260">
        <v>159</v>
      </c>
      <c r="AX15" s="49">
        <v>50</v>
      </c>
      <c r="AY15" s="260">
        <v>432</v>
      </c>
      <c r="AZ15" s="49">
        <v>209</v>
      </c>
      <c r="BA15" s="260">
        <v>344</v>
      </c>
      <c r="BB15" s="49">
        <v>130</v>
      </c>
      <c r="BC15" s="260">
        <v>189</v>
      </c>
      <c r="BD15" s="49">
        <v>460</v>
      </c>
      <c r="BE15" s="260">
        <v>112</v>
      </c>
      <c r="BF15" s="49">
        <v>378</v>
      </c>
      <c r="BG15" s="260">
        <v>511</v>
      </c>
      <c r="BH15" s="49">
        <v>134</v>
      </c>
      <c r="BI15" s="260">
        <v>2138</v>
      </c>
      <c r="BJ15" s="49">
        <v>637</v>
      </c>
      <c r="BK15" s="260">
        <v>158</v>
      </c>
      <c r="BL15" s="49">
        <v>1460</v>
      </c>
      <c r="BM15" s="260">
        <v>459</v>
      </c>
      <c r="BN15" s="49">
        <v>418</v>
      </c>
      <c r="BO15" s="260">
        <v>117</v>
      </c>
      <c r="BP15" s="49">
        <v>321</v>
      </c>
      <c r="BQ15" s="260">
        <v>606</v>
      </c>
      <c r="BR15" s="49">
        <v>576</v>
      </c>
      <c r="BS15" s="260">
        <v>1237</v>
      </c>
      <c r="BT15" s="49">
        <v>110</v>
      </c>
      <c r="BU15" s="260">
        <v>321</v>
      </c>
      <c r="BV15" s="49">
        <v>420</v>
      </c>
      <c r="BW15" s="260">
        <v>377</v>
      </c>
      <c r="BX15" s="49">
        <v>448</v>
      </c>
      <c r="BY15" s="260">
        <v>1022</v>
      </c>
      <c r="BZ15" s="49">
        <v>848</v>
      </c>
      <c r="CA15" s="260">
        <v>883</v>
      </c>
      <c r="CB15" s="49">
        <v>564</v>
      </c>
      <c r="CC15" s="260">
        <v>193</v>
      </c>
      <c r="CD15" s="49">
        <v>445</v>
      </c>
      <c r="CE15" s="260">
        <v>177</v>
      </c>
      <c r="CF15" s="49">
        <v>115</v>
      </c>
      <c r="CG15" s="260">
        <v>545</v>
      </c>
      <c r="CH15" s="49">
        <v>491</v>
      </c>
      <c r="CI15" s="260">
        <v>340</v>
      </c>
      <c r="CJ15" s="49">
        <v>235</v>
      </c>
      <c r="CK15" s="260">
        <v>241</v>
      </c>
      <c r="CL15" s="49">
        <v>267</v>
      </c>
      <c r="CM15" s="260">
        <v>185</v>
      </c>
      <c r="CN15" s="49">
        <v>80</v>
      </c>
      <c r="CO15" s="260">
        <v>678</v>
      </c>
      <c r="CP15" s="49">
        <v>610</v>
      </c>
      <c r="CQ15" s="260">
        <v>1056</v>
      </c>
      <c r="CR15" s="49">
        <v>760</v>
      </c>
      <c r="CS15" s="260">
        <v>802</v>
      </c>
      <c r="CT15" s="49">
        <v>607</v>
      </c>
      <c r="CU15" s="260">
        <v>397</v>
      </c>
      <c r="CV15" s="49">
        <v>1220</v>
      </c>
      <c r="CW15" s="260">
        <v>1810</v>
      </c>
      <c r="CX15" s="49">
        <v>902</v>
      </c>
      <c r="CY15" s="269">
        <v>44361</v>
      </c>
    </row>
    <row r="16" spans="1:103" x14ac:dyDescent="0.25">
      <c r="A16" s="68" t="s">
        <v>96</v>
      </c>
      <c r="B16" s="50">
        <v>726</v>
      </c>
      <c r="C16" s="261">
        <v>1342</v>
      </c>
      <c r="D16" s="50">
        <v>459</v>
      </c>
      <c r="E16" s="261">
        <v>292</v>
      </c>
      <c r="F16" s="50">
        <v>181</v>
      </c>
      <c r="G16" s="261">
        <v>1011</v>
      </c>
      <c r="H16" s="50">
        <v>572</v>
      </c>
      <c r="I16" s="261">
        <v>479</v>
      </c>
      <c r="J16" s="50">
        <v>198</v>
      </c>
      <c r="K16" s="261">
        <v>573</v>
      </c>
      <c r="L16" s="50">
        <v>382</v>
      </c>
      <c r="M16" s="261">
        <v>180</v>
      </c>
      <c r="N16" s="50">
        <v>4162</v>
      </c>
      <c r="O16" s="261">
        <v>990</v>
      </c>
      <c r="P16" s="50">
        <v>145</v>
      </c>
      <c r="Q16" s="261">
        <v>543</v>
      </c>
      <c r="R16" s="50">
        <v>642</v>
      </c>
      <c r="S16" s="261">
        <v>390</v>
      </c>
      <c r="T16" s="50">
        <v>253</v>
      </c>
      <c r="U16" s="261">
        <v>596</v>
      </c>
      <c r="V16" s="50">
        <v>770</v>
      </c>
      <c r="W16" s="261">
        <v>226</v>
      </c>
      <c r="X16" s="50">
        <v>500</v>
      </c>
      <c r="Y16" s="261">
        <v>832</v>
      </c>
      <c r="Z16" s="50">
        <v>893</v>
      </c>
      <c r="AA16" s="261">
        <v>777</v>
      </c>
      <c r="AB16" s="50">
        <v>559</v>
      </c>
      <c r="AC16" s="261">
        <v>806</v>
      </c>
      <c r="AD16" s="50">
        <v>205</v>
      </c>
      <c r="AE16" s="261">
        <v>175</v>
      </c>
      <c r="AF16" s="50">
        <v>1391</v>
      </c>
      <c r="AG16" s="261">
        <v>1330</v>
      </c>
      <c r="AH16" s="50">
        <v>162</v>
      </c>
      <c r="AI16" s="261">
        <v>1958</v>
      </c>
      <c r="AJ16" s="50">
        <v>1645</v>
      </c>
      <c r="AK16" s="261">
        <v>1155</v>
      </c>
      <c r="AL16" s="50">
        <v>227</v>
      </c>
      <c r="AM16" s="261">
        <v>507</v>
      </c>
      <c r="AN16" s="50">
        <v>1930</v>
      </c>
      <c r="AO16" s="261">
        <v>409</v>
      </c>
      <c r="AP16" s="50">
        <v>537</v>
      </c>
      <c r="AQ16" s="261">
        <v>324</v>
      </c>
      <c r="AR16" s="50">
        <v>1341</v>
      </c>
      <c r="AS16" s="261">
        <v>224</v>
      </c>
      <c r="AT16" s="50">
        <v>1985</v>
      </c>
      <c r="AU16" s="261">
        <v>759</v>
      </c>
      <c r="AV16" s="50">
        <v>181</v>
      </c>
      <c r="AW16" s="261">
        <v>378</v>
      </c>
      <c r="AX16" s="50">
        <v>97</v>
      </c>
      <c r="AY16" s="261">
        <v>910</v>
      </c>
      <c r="AZ16" s="50">
        <v>452</v>
      </c>
      <c r="BA16" s="261">
        <v>741</v>
      </c>
      <c r="BB16" s="50">
        <v>285</v>
      </c>
      <c r="BC16" s="261">
        <v>408</v>
      </c>
      <c r="BD16" s="50">
        <v>1033</v>
      </c>
      <c r="BE16" s="261">
        <v>268</v>
      </c>
      <c r="BF16" s="50">
        <v>886</v>
      </c>
      <c r="BG16" s="261">
        <v>1247</v>
      </c>
      <c r="BH16" s="50">
        <v>299</v>
      </c>
      <c r="BI16" s="261">
        <v>4965</v>
      </c>
      <c r="BJ16" s="50">
        <v>1427</v>
      </c>
      <c r="BK16" s="261">
        <v>333</v>
      </c>
      <c r="BL16" s="50">
        <v>3359</v>
      </c>
      <c r="BM16" s="261">
        <v>996</v>
      </c>
      <c r="BN16" s="50">
        <v>932</v>
      </c>
      <c r="BO16" s="261">
        <v>282</v>
      </c>
      <c r="BP16" s="50">
        <v>783</v>
      </c>
      <c r="BQ16" s="261">
        <v>1357</v>
      </c>
      <c r="BR16" s="50">
        <v>1264</v>
      </c>
      <c r="BS16" s="261">
        <v>2830</v>
      </c>
      <c r="BT16" s="50">
        <v>224</v>
      </c>
      <c r="BU16" s="261">
        <v>658</v>
      </c>
      <c r="BV16" s="50">
        <v>925</v>
      </c>
      <c r="BW16" s="261">
        <v>822</v>
      </c>
      <c r="BX16" s="50">
        <v>969</v>
      </c>
      <c r="BY16" s="261">
        <v>2160</v>
      </c>
      <c r="BZ16" s="50">
        <v>1881</v>
      </c>
      <c r="CA16" s="261">
        <v>1995</v>
      </c>
      <c r="CB16" s="50">
        <v>1305</v>
      </c>
      <c r="CC16" s="261">
        <v>430</v>
      </c>
      <c r="CD16" s="50">
        <v>1069</v>
      </c>
      <c r="CE16" s="261">
        <v>410</v>
      </c>
      <c r="CF16" s="50">
        <v>267</v>
      </c>
      <c r="CG16" s="261">
        <v>1257</v>
      </c>
      <c r="CH16" s="50">
        <v>1114</v>
      </c>
      <c r="CI16" s="261">
        <v>741</v>
      </c>
      <c r="CJ16" s="50">
        <v>509</v>
      </c>
      <c r="CK16" s="261">
        <v>523</v>
      </c>
      <c r="CL16" s="50">
        <v>613</v>
      </c>
      <c r="CM16" s="261">
        <v>406</v>
      </c>
      <c r="CN16" s="50">
        <v>200</v>
      </c>
      <c r="CO16" s="261">
        <v>1478</v>
      </c>
      <c r="CP16" s="50">
        <v>1366</v>
      </c>
      <c r="CQ16" s="261">
        <v>2415</v>
      </c>
      <c r="CR16" s="50">
        <v>1689</v>
      </c>
      <c r="CS16" s="261">
        <v>1778</v>
      </c>
      <c r="CT16" s="50">
        <v>1208</v>
      </c>
      <c r="CU16" s="261">
        <v>863</v>
      </c>
      <c r="CV16" s="50">
        <v>2624</v>
      </c>
      <c r="CW16" s="261">
        <v>4062</v>
      </c>
      <c r="CX16" s="50">
        <v>1823</v>
      </c>
      <c r="CY16" s="270">
        <v>99240</v>
      </c>
    </row>
    <row r="17" spans="1:103" x14ac:dyDescent="0.25">
      <c r="A17" s="68" t="s">
        <v>97</v>
      </c>
      <c r="B17" s="50">
        <v>0</v>
      </c>
      <c r="C17" s="261">
        <v>33</v>
      </c>
      <c r="D17" s="50">
        <v>48</v>
      </c>
      <c r="E17" s="261">
        <v>0</v>
      </c>
      <c r="F17" s="50">
        <v>0</v>
      </c>
      <c r="G17" s="261">
        <v>101</v>
      </c>
      <c r="H17" s="50">
        <v>0</v>
      </c>
      <c r="I17" s="261">
        <v>0</v>
      </c>
      <c r="J17" s="50">
        <v>0</v>
      </c>
      <c r="K17" s="261">
        <v>17</v>
      </c>
      <c r="L17" s="50">
        <v>0</v>
      </c>
      <c r="M17" s="261">
        <v>0</v>
      </c>
      <c r="N17" s="50">
        <v>135</v>
      </c>
      <c r="O17" s="261">
        <v>42</v>
      </c>
      <c r="P17" s="50">
        <v>17</v>
      </c>
      <c r="Q17" s="261">
        <v>0</v>
      </c>
      <c r="R17" s="50">
        <v>39</v>
      </c>
      <c r="S17" s="261">
        <v>65</v>
      </c>
      <c r="T17" s="50">
        <v>18</v>
      </c>
      <c r="U17" s="261">
        <v>21</v>
      </c>
      <c r="V17" s="50">
        <v>0</v>
      </c>
      <c r="W17" s="261">
        <v>0</v>
      </c>
      <c r="X17" s="50">
        <v>25</v>
      </c>
      <c r="Y17" s="261">
        <v>122</v>
      </c>
      <c r="Z17" s="50">
        <v>45</v>
      </c>
      <c r="AA17" s="261">
        <v>17</v>
      </c>
      <c r="AB17" s="50">
        <v>0</v>
      </c>
      <c r="AC17" s="261">
        <v>0</v>
      </c>
      <c r="AD17" s="50">
        <v>0</v>
      </c>
      <c r="AE17" s="261">
        <v>0</v>
      </c>
      <c r="AF17" s="50">
        <v>34</v>
      </c>
      <c r="AG17" s="261">
        <v>29</v>
      </c>
      <c r="AH17" s="50">
        <v>0</v>
      </c>
      <c r="AI17" s="261">
        <v>25</v>
      </c>
      <c r="AJ17" s="50">
        <v>32</v>
      </c>
      <c r="AK17" s="261">
        <v>66</v>
      </c>
      <c r="AL17" s="50">
        <v>0</v>
      </c>
      <c r="AM17" s="261">
        <v>19</v>
      </c>
      <c r="AN17" s="50">
        <v>0</v>
      </c>
      <c r="AO17" s="261">
        <v>68</v>
      </c>
      <c r="AP17" s="50">
        <v>0</v>
      </c>
      <c r="AQ17" s="261">
        <v>0</v>
      </c>
      <c r="AR17" s="50">
        <v>23</v>
      </c>
      <c r="AS17" s="261">
        <v>0</v>
      </c>
      <c r="AT17" s="50">
        <v>29</v>
      </c>
      <c r="AU17" s="261">
        <v>16</v>
      </c>
      <c r="AV17" s="50">
        <v>0</v>
      </c>
      <c r="AW17" s="261">
        <v>0</v>
      </c>
      <c r="AX17" s="50">
        <v>0</v>
      </c>
      <c r="AY17" s="261">
        <v>0</v>
      </c>
      <c r="AZ17" s="50">
        <v>0</v>
      </c>
      <c r="BA17" s="261">
        <v>0</v>
      </c>
      <c r="BB17" s="50">
        <v>0</v>
      </c>
      <c r="BC17" s="261">
        <v>0</v>
      </c>
      <c r="BD17" s="50">
        <v>25</v>
      </c>
      <c r="BE17" s="261">
        <v>0</v>
      </c>
      <c r="BF17" s="50">
        <v>77</v>
      </c>
      <c r="BG17" s="261">
        <v>62</v>
      </c>
      <c r="BH17" s="50">
        <v>37</v>
      </c>
      <c r="BI17" s="261">
        <v>65</v>
      </c>
      <c r="BJ17" s="50">
        <v>27</v>
      </c>
      <c r="BK17" s="261">
        <v>7</v>
      </c>
      <c r="BL17" s="50">
        <v>0</v>
      </c>
      <c r="BM17" s="261">
        <v>32</v>
      </c>
      <c r="BN17" s="50">
        <v>37</v>
      </c>
      <c r="BO17" s="261">
        <v>0</v>
      </c>
      <c r="BP17" s="50">
        <v>0</v>
      </c>
      <c r="BQ17" s="261">
        <v>16</v>
      </c>
      <c r="BR17" s="50">
        <v>0</v>
      </c>
      <c r="BS17" s="261">
        <v>58</v>
      </c>
      <c r="BT17" s="50">
        <v>0</v>
      </c>
      <c r="BU17" s="261">
        <v>23</v>
      </c>
      <c r="BV17" s="50">
        <v>56</v>
      </c>
      <c r="BW17" s="261">
        <v>20</v>
      </c>
      <c r="BX17" s="50">
        <v>0</v>
      </c>
      <c r="BY17" s="261">
        <v>233</v>
      </c>
      <c r="BZ17" s="50">
        <v>0</v>
      </c>
      <c r="CA17" s="261">
        <v>48</v>
      </c>
      <c r="CB17" s="50">
        <v>47</v>
      </c>
      <c r="CC17" s="261">
        <v>0</v>
      </c>
      <c r="CD17" s="50">
        <v>0</v>
      </c>
      <c r="CE17" s="261">
        <v>36</v>
      </c>
      <c r="CF17" s="50">
        <v>0</v>
      </c>
      <c r="CG17" s="261">
        <v>47</v>
      </c>
      <c r="CH17" s="50">
        <v>29</v>
      </c>
      <c r="CI17" s="261">
        <v>0</v>
      </c>
      <c r="CJ17" s="50">
        <v>14</v>
      </c>
      <c r="CK17" s="261">
        <v>17</v>
      </c>
      <c r="CL17" s="50">
        <v>20</v>
      </c>
      <c r="CM17" s="261">
        <v>0</v>
      </c>
      <c r="CN17" s="50">
        <v>0</v>
      </c>
      <c r="CO17" s="261">
        <v>0</v>
      </c>
      <c r="CP17" s="50">
        <v>18</v>
      </c>
      <c r="CQ17" s="261">
        <v>38</v>
      </c>
      <c r="CR17" s="50">
        <v>37</v>
      </c>
      <c r="CS17" s="261">
        <v>28</v>
      </c>
      <c r="CT17" s="50">
        <v>0</v>
      </c>
      <c r="CU17" s="261">
        <v>0</v>
      </c>
      <c r="CV17" s="50">
        <v>0</v>
      </c>
      <c r="CW17" s="261">
        <v>29</v>
      </c>
      <c r="CX17" s="50">
        <v>0</v>
      </c>
      <c r="CY17" s="270">
        <v>2269</v>
      </c>
    </row>
    <row r="18" spans="1:103" x14ac:dyDescent="0.25">
      <c r="A18" s="64" t="s">
        <v>98</v>
      </c>
      <c r="B18" s="49">
        <v>1316</v>
      </c>
      <c r="C18" s="259">
        <v>1975</v>
      </c>
      <c r="D18" s="49">
        <v>898</v>
      </c>
      <c r="E18" s="259">
        <v>311</v>
      </c>
      <c r="F18" s="49">
        <v>353</v>
      </c>
      <c r="G18" s="259">
        <v>2598</v>
      </c>
      <c r="H18" s="49">
        <v>990</v>
      </c>
      <c r="I18" s="259">
        <v>705</v>
      </c>
      <c r="J18" s="49">
        <v>427</v>
      </c>
      <c r="K18" s="259">
        <v>905</v>
      </c>
      <c r="L18" s="49">
        <v>915</v>
      </c>
      <c r="M18" s="259">
        <v>664</v>
      </c>
      <c r="N18" s="49">
        <v>5277</v>
      </c>
      <c r="O18" s="259">
        <v>1676</v>
      </c>
      <c r="P18" s="49">
        <v>326</v>
      </c>
      <c r="Q18" s="259">
        <v>845</v>
      </c>
      <c r="R18" s="49">
        <v>1263</v>
      </c>
      <c r="S18" s="259">
        <v>811</v>
      </c>
      <c r="T18" s="49">
        <v>526</v>
      </c>
      <c r="U18" s="259">
        <v>1240</v>
      </c>
      <c r="V18" s="49">
        <v>1587</v>
      </c>
      <c r="W18" s="259">
        <v>221</v>
      </c>
      <c r="X18" s="49">
        <v>845</v>
      </c>
      <c r="Y18" s="259">
        <v>1275</v>
      </c>
      <c r="Z18" s="49">
        <v>1288</v>
      </c>
      <c r="AA18" s="259">
        <v>1430</v>
      </c>
      <c r="AB18" s="49">
        <v>1105</v>
      </c>
      <c r="AC18" s="259">
        <v>2320</v>
      </c>
      <c r="AD18" s="49">
        <v>283</v>
      </c>
      <c r="AE18" s="259">
        <v>290</v>
      </c>
      <c r="AF18" s="49">
        <v>2175</v>
      </c>
      <c r="AG18" s="259">
        <v>2963</v>
      </c>
      <c r="AH18" s="49">
        <v>401</v>
      </c>
      <c r="AI18" s="259">
        <v>3921</v>
      </c>
      <c r="AJ18" s="49">
        <v>2734</v>
      </c>
      <c r="AK18" s="259">
        <v>2694</v>
      </c>
      <c r="AL18" s="49">
        <v>529</v>
      </c>
      <c r="AM18" s="259">
        <v>1508</v>
      </c>
      <c r="AN18" s="49">
        <v>2966</v>
      </c>
      <c r="AO18" s="259">
        <v>744</v>
      </c>
      <c r="AP18" s="49">
        <v>927</v>
      </c>
      <c r="AQ18" s="259">
        <v>776</v>
      </c>
      <c r="AR18" s="49">
        <v>2203</v>
      </c>
      <c r="AS18" s="259">
        <v>415</v>
      </c>
      <c r="AT18" s="49">
        <v>3478</v>
      </c>
      <c r="AU18" s="259">
        <v>1982</v>
      </c>
      <c r="AV18" s="49">
        <v>394</v>
      </c>
      <c r="AW18" s="259">
        <v>738</v>
      </c>
      <c r="AX18" s="49">
        <v>324</v>
      </c>
      <c r="AY18" s="259">
        <v>2059</v>
      </c>
      <c r="AZ18" s="49">
        <v>1130</v>
      </c>
      <c r="BA18" s="259">
        <v>1620</v>
      </c>
      <c r="BB18" s="49">
        <v>446</v>
      </c>
      <c r="BC18" s="259">
        <v>821</v>
      </c>
      <c r="BD18" s="49">
        <v>2103</v>
      </c>
      <c r="BE18" s="259">
        <v>536</v>
      </c>
      <c r="BF18" s="49">
        <v>1865</v>
      </c>
      <c r="BG18" s="259">
        <v>3318</v>
      </c>
      <c r="BH18" s="49">
        <v>546</v>
      </c>
      <c r="BI18" s="259">
        <v>8840</v>
      </c>
      <c r="BJ18" s="49">
        <v>2168</v>
      </c>
      <c r="BK18" s="259">
        <v>675</v>
      </c>
      <c r="BL18" s="49">
        <v>4951</v>
      </c>
      <c r="BM18" s="259">
        <v>1561</v>
      </c>
      <c r="BN18" s="49">
        <v>1837</v>
      </c>
      <c r="BO18" s="259">
        <v>669</v>
      </c>
      <c r="BP18" s="49">
        <v>1235</v>
      </c>
      <c r="BQ18" s="259">
        <v>2527</v>
      </c>
      <c r="BR18" s="49">
        <v>1897</v>
      </c>
      <c r="BS18" s="259">
        <v>4609</v>
      </c>
      <c r="BT18" s="49">
        <v>662</v>
      </c>
      <c r="BU18" s="259">
        <v>1234</v>
      </c>
      <c r="BV18" s="49">
        <v>1573</v>
      </c>
      <c r="BW18" s="259">
        <v>1181</v>
      </c>
      <c r="BX18" s="49">
        <v>1696</v>
      </c>
      <c r="BY18" s="259">
        <v>3626</v>
      </c>
      <c r="BZ18" s="49">
        <v>3738</v>
      </c>
      <c r="CA18" s="259">
        <v>4100</v>
      </c>
      <c r="CB18" s="49">
        <v>3197</v>
      </c>
      <c r="CC18" s="259">
        <v>677</v>
      </c>
      <c r="CD18" s="49">
        <v>1677</v>
      </c>
      <c r="CE18" s="259">
        <v>1105</v>
      </c>
      <c r="CF18" s="49">
        <v>722</v>
      </c>
      <c r="CG18" s="259">
        <v>2336</v>
      </c>
      <c r="CH18" s="49">
        <v>1562</v>
      </c>
      <c r="CI18" s="259">
        <v>1575</v>
      </c>
      <c r="CJ18" s="49">
        <v>1052</v>
      </c>
      <c r="CK18" s="259">
        <v>785</v>
      </c>
      <c r="CL18" s="49">
        <v>1045</v>
      </c>
      <c r="CM18" s="259">
        <v>642</v>
      </c>
      <c r="CN18" s="49">
        <v>429</v>
      </c>
      <c r="CO18" s="259">
        <v>3819</v>
      </c>
      <c r="CP18" s="49">
        <v>2962</v>
      </c>
      <c r="CQ18" s="259">
        <v>5296</v>
      </c>
      <c r="CR18" s="49">
        <v>3658</v>
      </c>
      <c r="CS18" s="259">
        <v>3921</v>
      </c>
      <c r="CT18" s="49">
        <v>1685</v>
      </c>
      <c r="CU18" s="259">
        <v>1304</v>
      </c>
      <c r="CV18" s="49">
        <v>1673</v>
      </c>
      <c r="CW18" s="259">
        <v>3914</v>
      </c>
      <c r="CX18" s="49">
        <v>1318</v>
      </c>
      <c r="CY18" s="268">
        <v>176114</v>
      </c>
    </row>
    <row r="19" spans="1:103" x14ac:dyDescent="0.25">
      <c r="A19" s="64" t="s">
        <v>99</v>
      </c>
      <c r="B19" s="49">
        <v>1322</v>
      </c>
      <c r="C19" s="260">
        <v>1869</v>
      </c>
      <c r="D19" s="49">
        <v>830</v>
      </c>
      <c r="E19" s="260">
        <v>314</v>
      </c>
      <c r="F19" s="49">
        <v>344</v>
      </c>
      <c r="G19" s="260">
        <v>2459</v>
      </c>
      <c r="H19" s="49">
        <v>948</v>
      </c>
      <c r="I19" s="260">
        <v>669</v>
      </c>
      <c r="J19" s="49">
        <v>405</v>
      </c>
      <c r="K19" s="260">
        <v>858</v>
      </c>
      <c r="L19" s="49">
        <v>858</v>
      </c>
      <c r="M19" s="260">
        <v>634</v>
      </c>
      <c r="N19" s="49">
        <v>5278</v>
      </c>
      <c r="O19" s="260">
        <v>1636</v>
      </c>
      <c r="P19" s="49">
        <v>289</v>
      </c>
      <c r="Q19" s="260">
        <v>762</v>
      </c>
      <c r="R19" s="49">
        <v>1095</v>
      </c>
      <c r="S19" s="260">
        <v>776</v>
      </c>
      <c r="T19" s="49">
        <v>470</v>
      </c>
      <c r="U19" s="260">
        <v>1157</v>
      </c>
      <c r="V19" s="49">
        <v>1557</v>
      </c>
      <c r="W19" s="260">
        <v>198</v>
      </c>
      <c r="X19" s="49">
        <v>830</v>
      </c>
      <c r="Y19" s="260">
        <v>1239</v>
      </c>
      <c r="Z19" s="49">
        <v>1224</v>
      </c>
      <c r="AA19" s="260">
        <v>1407</v>
      </c>
      <c r="AB19" s="49">
        <v>1061</v>
      </c>
      <c r="AC19" s="260">
        <v>2126</v>
      </c>
      <c r="AD19" s="49">
        <v>283</v>
      </c>
      <c r="AE19" s="260">
        <v>283</v>
      </c>
      <c r="AF19" s="49">
        <v>2109</v>
      </c>
      <c r="AG19" s="260">
        <v>2836</v>
      </c>
      <c r="AH19" s="49">
        <v>359</v>
      </c>
      <c r="AI19" s="260">
        <v>3889</v>
      </c>
      <c r="AJ19" s="49">
        <v>2649</v>
      </c>
      <c r="AK19" s="260">
        <v>2556</v>
      </c>
      <c r="AL19" s="49">
        <v>496</v>
      </c>
      <c r="AM19" s="260">
        <v>1484</v>
      </c>
      <c r="AN19" s="49">
        <v>2721</v>
      </c>
      <c r="AO19" s="260">
        <v>742</v>
      </c>
      <c r="AP19" s="49">
        <v>900</v>
      </c>
      <c r="AQ19" s="260">
        <v>749</v>
      </c>
      <c r="AR19" s="49">
        <v>2133</v>
      </c>
      <c r="AS19" s="260">
        <v>408</v>
      </c>
      <c r="AT19" s="49">
        <v>3201</v>
      </c>
      <c r="AU19" s="260">
        <v>1971</v>
      </c>
      <c r="AV19" s="49">
        <v>375</v>
      </c>
      <c r="AW19" s="260">
        <v>677</v>
      </c>
      <c r="AX19" s="49">
        <v>304</v>
      </c>
      <c r="AY19" s="260">
        <v>1835</v>
      </c>
      <c r="AZ19" s="49">
        <v>993</v>
      </c>
      <c r="BA19" s="260">
        <v>1658</v>
      </c>
      <c r="BB19" s="49">
        <v>429</v>
      </c>
      <c r="BC19" s="260">
        <v>784</v>
      </c>
      <c r="BD19" s="49">
        <v>2126</v>
      </c>
      <c r="BE19" s="260">
        <v>521</v>
      </c>
      <c r="BF19" s="49">
        <v>1815</v>
      </c>
      <c r="BG19" s="260">
        <v>3047</v>
      </c>
      <c r="BH19" s="49">
        <v>553</v>
      </c>
      <c r="BI19" s="260">
        <v>8592</v>
      </c>
      <c r="BJ19" s="49">
        <v>2184</v>
      </c>
      <c r="BK19" s="260">
        <v>673</v>
      </c>
      <c r="BL19" s="49">
        <v>4864</v>
      </c>
      <c r="BM19" s="260">
        <v>1555</v>
      </c>
      <c r="BN19" s="49">
        <v>1773</v>
      </c>
      <c r="BO19" s="260">
        <v>634</v>
      </c>
      <c r="BP19" s="49">
        <v>1165</v>
      </c>
      <c r="BQ19" s="260">
        <v>2548</v>
      </c>
      <c r="BR19" s="49">
        <v>1961</v>
      </c>
      <c r="BS19" s="260">
        <v>4356</v>
      </c>
      <c r="BT19" s="49">
        <v>564</v>
      </c>
      <c r="BU19" s="260">
        <v>1249</v>
      </c>
      <c r="BV19" s="49">
        <v>1434</v>
      </c>
      <c r="BW19" s="260">
        <v>1078</v>
      </c>
      <c r="BX19" s="49">
        <v>1569</v>
      </c>
      <c r="BY19" s="260">
        <v>3675</v>
      </c>
      <c r="BZ19" s="49">
        <v>3580</v>
      </c>
      <c r="CA19" s="260">
        <v>4231</v>
      </c>
      <c r="CB19" s="49">
        <v>3114</v>
      </c>
      <c r="CC19" s="260">
        <v>669</v>
      </c>
      <c r="CD19" s="49">
        <v>1696</v>
      </c>
      <c r="CE19" s="260">
        <v>1046</v>
      </c>
      <c r="CF19" s="49">
        <v>701</v>
      </c>
      <c r="CG19" s="260">
        <v>2288</v>
      </c>
      <c r="CH19" s="49">
        <v>1542</v>
      </c>
      <c r="CI19" s="260">
        <v>1422</v>
      </c>
      <c r="CJ19" s="49">
        <v>937</v>
      </c>
      <c r="CK19" s="260">
        <v>732</v>
      </c>
      <c r="CL19" s="49">
        <v>1029</v>
      </c>
      <c r="CM19" s="260">
        <v>622</v>
      </c>
      <c r="CN19" s="49">
        <v>400</v>
      </c>
      <c r="CO19" s="260">
        <v>3833</v>
      </c>
      <c r="CP19" s="49">
        <v>2940</v>
      </c>
      <c r="CQ19" s="260">
        <v>5519</v>
      </c>
      <c r="CR19" s="49">
        <v>3766</v>
      </c>
      <c r="CS19" s="260">
        <v>3941</v>
      </c>
      <c r="CT19" s="49">
        <v>1812</v>
      </c>
      <c r="CU19" s="260">
        <v>1373</v>
      </c>
      <c r="CV19" s="49">
        <v>1592</v>
      </c>
      <c r="CW19" s="260">
        <v>3789</v>
      </c>
      <c r="CX19" s="49">
        <v>1625</v>
      </c>
      <c r="CY19" s="269">
        <v>171574</v>
      </c>
    </row>
    <row r="20" spans="1:103" x14ac:dyDescent="0.25">
      <c r="A20" s="64" t="s">
        <v>100</v>
      </c>
      <c r="B20" s="49">
        <v>1139</v>
      </c>
      <c r="C20" s="260">
        <v>1617</v>
      </c>
      <c r="D20" s="49">
        <v>775</v>
      </c>
      <c r="E20" s="260">
        <v>298</v>
      </c>
      <c r="F20" s="49">
        <v>313</v>
      </c>
      <c r="G20" s="260">
        <v>2254</v>
      </c>
      <c r="H20" s="49">
        <v>861</v>
      </c>
      <c r="I20" s="260">
        <v>587</v>
      </c>
      <c r="J20" s="49">
        <v>391</v>
      </c>
      <c r="K20" s="260">
        <v>798</v>
      </c>
      <c r="L20" s="49">
        <v>770</v>
      </c>
      <c r="M20" s="260">
        <v>520</v>
      </c>
      <c r="N20" s="49">
        <v>4650</v>
      </c>
      <c r="O20" s="260">
        <v>1505</v>
      </c>
      <c r="P20" s="49">
        <v>252</v>
      </c>
      <c r="Q20" s="260">
        <v>709</v>
      </c>
      <c r="R20" s="49">
        <v>1023</v>
      </c>
      <c r="S20" s="260">
        <v>685</v>
      </c>
      <c r="T20" s="49">
        <v>464</v>
      </c>
      <c r="U20" s="260">
        <v>1078</v>
      </c>
      <c r="V20" s="49">
        <v>1422</v>
      </c>
      <c r="W20" s="260">
        <v>176</v>
      </c>
      <c r="X20" s="49">
        <v>705</v>
      </c>
      <c r="Y20" s="260">
        <v>1148</v>
      </c>
      <c r="Z20" s="49">
        <v>1146</v>
      </c>
      <c r="AA20" s="260">
        <v>1338</v>
      </c>
      <c r="AB20" s="49">
        <v>969</v>
      </c>
      <c r="AC20" s="260">
        <v>2006</v>
      </c>
      <c r="AD20" s="49">
        <v>275</v>
      </c>
      <c r="AE20" s="260">
        <v>282</v>
      </c>
      <c r="AF20" s="49">
        <v>1921</v>
      </c>
      <c r="AG20" s="260">
        <v>2649</v>
      </c>
      <c r="AH20" s="49">
        <v>352</v>
      </c>
      <c r="AI20" s="260">
        <v>3445</v>
      </c>
      <c r="AJ20" s="49">
        <v>2346</v>
      </c>
      <c r="AK20" s="260">
        <v>2344</v>
      </c>
      <c r="AL20" s="49">
        <v>450</v>
      </c>
      <c r="AM20" s="260">
        <v>1371</v>
      </c>
      <c r="AN20" s="49">
        <v>2515</v>
      </c>
      <c r="AO20" s="260">
        <v>656</v>
      </c>
      <c r="AP20" s="49">
        <v>862</v>
      </c>
      <c r="AQ20" s="260">
        <v>696</v>
      </c>
      <c r="AR20" s="49">
        <v>1932</v>
      </c>
      <c r="AS20" s="260">
        <v>358</v>
      </c>
      <c r="AT20" s="49">
        <v>2907</v>
      </c>
      <c r="AU20" s="260">
        <v>1759</v>
      </c>
      <c r="AV20" s="49">
        <v>353</v>
      </c>
      <c r="AW20" s="260">
        <v>637</v>
      </c>
      <c r="AX20" s="49">
        <v>255</v>
      </c>
      <c r="AY20" s="260">
        <v>1739</v>
      </c>
      <c r="AZ20" s="49">
        <v>913</v>
      </c>
      <c r="BA20" s="260">
        <v>1516</v>
      </c>
      <c r="BB20" s="49">
        <v>392</v>
      </c>
      <c r="BC20" s="260">
        <v>678</v>
      </c>
      <c r="BD20" s="49">
        <v>1903</v>
      </c>
      <c r="BE20" s="260">
        <v>483</v>
      </c>
      <c r="BF20" s="49">
        <v>1714</v>
      </c>
      <c r="BG20" s="260">
        <v>2769</v>
      </c>
      <c r="BH20" s="49">
        <v>494</v>
      </c>
      <c r="BI20" s="260">
        <v>7464</v>
      </c>
      <c r="BJ20" s="49">
        <v>1982</v>
      </c>
      <c r="BK20" s="260">
        <v>615</v>
      </c>
      <c r="BL20" s="49">
        <v>4330</v>
      </c>
      <c r="BM20" s="260">
        <v>1373</v>
      </c>
      <c r="BN20" s="49">
        <v>1611</v>
      </c>
      <c r="BO20" s="260">
        <v>610</v>
      </c>
      <c r="BP20" s="49">
        <v>1019</v>
      </c>
      <c r="BQ20" s="260">
        <v>2373</v>
      </c>
      <c r="BR20" s="49">
        <v>1782</v>
      </c>
      <c r="BS20" s="260">
        <v>3940</v>
      </c>
      <c r="BT20" s="49">
        <v>546</v>
      </c>
      <c r="BU20" s="260">
        <v>1151</v>
      </c>
      <c r="BV20" s="49">
        <v>1305</v>
      </c>
      <c r="BW20" s="260">
        <v>976</v>
      </c>
      <c r="BX20" s="49">
        <v>1385</v>
      </c>
      <c r="BY20" s="260">
        <v>3516</v>
      </c>
      <c r="BZ20" s="49">
        <v>3364</v>
      </c>
      <c r="CA20" s="260">
        <v>3940</v>
      </c>
      <c r="CB20" s="49">
        <v>2939</v>
      </c>
      <c r="CC20" s="260">
        <v>639</v>
      </c>
      <c r="CD20" s="49">
        <v>1519</v>
      </c>
      <c r="CE20" s="260">
        <v>957</v>
      </c>
      <c r="CF20" s="49">
        <v>655</v>
      </c>
      <c r="CG20" s="260">
        <v>2031</v>
      </c>
      <c r="CH20" s="49">
        <v>1403</v>
      </c>
      <c r="CI20" s="260">
        <v>1296</v>
      </c>
      <c r="CJ20" s="49">
        <v>900</v>
      </c>
      <c r="CK20" s="260">
        <v>706</v>
      </c>
      <c r="CL20" s="49">
        <v>906</v>
      </c>
      <c r="CM20" s="260">
        <v>639</v>
      </c>
      <c r="CN20" s="49">
        <v>378</v>
      </c>
      <c r="CO20" s="260">
        <v>3515</v>
      </c>
      <c r="CP20" s="49">
        <v>2757</v>
      </c>
      <c r="CQ20" s="260">
        <v>5156</v>
      </c>
      <c r="CR20" s="49">
        <v>3604</v>
      </c>
      <c r="CS20" s="260">
        <v>3695</v>
      </c>
      <c r="CT20" s="49">
        <v>1871</v>
      </c>
      <c r="CU20" s="260">
        <v>1373</v>
      </c>
      <c r="CV20" s="49">
        <v>1476</v>
      </c>
      <c r="CW20" s="260">
        <v>3538</v>
      </c>
      <c r="CX20" s="49">
        <v>1610</v>
      </c>
      <c r="CY20" s="269">
        <v>157410</v>
      </c>
    </row>
    <row r="21" spans="1:103" x14ac:dyDescent="0.25">
      <c r="A21" s="68" t="s">
        <v>17</v>
      </c>
      <c r="B21" s="50">
        <v>3777</v>
      </c>
      <c r="C21" s="261">
        <v>5461</v>
      </c>
      <c r="D21" s="50">
        <v>2503</v>
      </c>
      <c r="E21" s="261">
        <v>923</v>
      </c>
      <c r="F21" s="50">
        <v>1010</v>
      </c>
      <c r="G21" s="261">
        <v>7311</v>
      </c>
      <c r="H21" s="50">
        <v>2799</v>
      </c>
      <c r="I21" s="261">
        <v>1961</v>
      </c>
      <c r="J21" s="50">
        <v>1223</v>
      </c>
      <c r="K21" s="261">
        <v>2561</v>
      </c>
      <c r="L21" s="50">
        <v>2543</v>
      </c>
      <c r="M21" s="261">
        <v>1818</v>
      </c>
      <c r="N21" s="50">
        <v>15205</v>
      </c>
      <c r="O21" s="261">
        <v>4817</v>
      </c>
      <c r="P21" s="50">
        <v>867</v>
      </c>
      <c r="Q21" s="261">
        <v>2316</v>
      </c>
      <c r="R21" s="50">
        <v>3381</v>
      </c>
      <c r="S21" s="261">
        <v>2272</v>
      </c>
      <c r="T21" s="50">
        <v>1460</v>
      </c>
      <c r="U21" s="261">
        <v>3475</v>
      </c>
      <c r="V21" s="50">
        <v>4566</v>
      </c>
      <c r="W21" s="261">
        <v>595</v>
      </c>
      <c r="X21" s="50">
        <v>2380</v>
      </c>
      <c r="Y21" s="261">
        <v>3662</v>
      </c>
      <c r="Z21" s="50">
        <v>3658</v>
      </c>
      <c r="AA21" s="261">
        <v>4175</v>
      </c>
      <c r="AB21" s="50">
        <v>3135</v>
      </c>
      <c r="AC21" s="261">
        <v>6452</v>
      </c>
      <c r="AD21" s="50">
        <v>841</v>
      </c>
      <c r="AE21" s="261">
        <v>855</v>
      </c>
      <c r="AF21" s="50">
        <v>6205</v>
      </c>
      <c r="AG21" s="261">
        <v>8448</v>
      </c>
      <c r="AH21" s="50">
        <v>1112</v>
      </c>
      <c r="AI21" s="261">
        <v>11255</v>
      </c>
      <c r="AJ21" s="50">
        <v>7729</v>
      </c>
      <c r="AK21" s="261">
        <v>7594</v>
      </c>
      <c r="AL21" s="50">
        <v>1475</v>
      </c>
      <c r="AM21" s="261">
        <v>4363</v>
      </c>
      <c r="AN21" s="50">
        <v>8202</v>
      </c>
      <c r="AO21" s="261">
        <v>2142</v>
      </c>
      <c r="AP21" s="50">
        <v>2689</v>
      </c>
      <c r="AQ21" s="261">
        <v>2221</v>
      </c>
      <c r="AR21" s="50">
        <v>6268</v>
      </c>
      <c r="AS21" s="261">
        <v>1181</v>
      </c>
      <c r="AT21" s="50">
        <v>9586</v>
      </c>
      <c r="AU21" s="261">
        <v>5712</v>
      </c>
      <c r="AV21" s="50">
        <v>1122</v>
      </c>
      <c r="AW21" s="261">
        <v>2052</v>
      </c>
      <c r="AX21" s="50">
        <v>883</v>
      </c>
      <c r="AY21" s="261">
        <v>5633</v>
      </c>
      <c r="AZ21" s="50">
        <v>3036</v>
      </c>
      <c r="BA21" s="261">
        <v>4794</v>
      </c>
      <c r="BB21" s="50">
        <v>1267</v>
      </c>
      <c r="BC21" s="261">
        <v>2283</v>
      </c>
      <c r="BD21" s="50">
        <v>6132</v>
      </c>
      <c r="BE21" s="261">
        <v>1540</v>
      </c>
      <c r="BF21" s="50">
        <v>5394</v>
      </c>
      <c r="BG21" s="261">
        <v>9134</v>
      </c>
      <c r="BH21" s="50">
        <v>1593</v>
      </c>
      <c r="BI21" s="261">
        <v>24896</v>
      </c>
      <c r="BJ21" s="50">
        <v>6334</v>
      </c>
      <c r="BK21" s="261">
        <v>1963</v>
      </c>
      <c r="BL21" s="50">
        <v>14145</v>
      </c>
      <c r="BM21" s="261">
        <v>4489</v>
      </c>
      <c r="BN21" s="50">
        <v>5221</v>
      </c>
      <c r="BO21" s="261">
        <v>1913</v>
      </c>
      <c r="BP21" s="50">
        <v>3419</v>
      </c>
      <c r="BQ21" s="261">
        <v>7448</v>
      </c>
      <c r="BR21" s="50">
        <v>5640</v>
      </c>
      <c r="BS21" s="261">
        <v>12905</v>
      </c>
      <c r="BT21" s="50">
        <v>1772</v>
      </c>
      <c r="BU21" s="261">
        <v>3634</v>
      </c>
      <c r="BV21" s="50">
        <v>4312</v>
      </c>
      <c r="BW21" s="261">
        <v>3235</v>
      </c>
      <c r="BX21" s="50">
        <v>4650</v>
      </c>
      <c r="BY21" s="261">
        <v>10817</v>
      </c>
      <c r="BZ21" s="50">
        <v>10682</v>
      </c>
      <c r="CA21" s="261">
        <v>12271</v>
      </c>
      <c r="CB21" s="50">
        <v>9250</v>
      </c>
      <c r="CC21" s="261">
        <v>1985</v>
      </c>
      <c r="CD21" s="50">
        <v>4892</v>
      </c>
      <c r="CE21" s="261">
        <v>3108</v>
      </c>
      <c r="CF21" s="50">
        <v>2078</v>
      </c>
      <c r="CG21" s="261">
        <v>6655</v>
      </c>
      <c r="CH21" s="50">
        <v>4507</v>
      </c>
      <c r="CI21" s="261">
        <v>4293</v>
      </c>
      <c r="CJ21" s="50">
        <v>2889</v>
      </c>
      <c r="CK21" s="261">
        <v>2223</v>
      </c>
      <c r="CL21" s="50">
        <v>2980</v>
      </c>
      <c r="CM21" s="261">
        <v>1903</v>
      </c>
      <c r="CN21" s="50">
        <v>1207</v>
      </c>
      <c r="CO21" s="261">
        <v>11167</v>
      </c>
      <c r="CP21" s="50">
        <v>8659</v>
      </c>
      <c r="CQ21" s="261">
        <v>15971</v>
      </c>
      <c r="CR21" s="50">
        <v>11028</v>
      </c>
      <c r="CS21" s="261">
        <v>11557</v>
      </c>
      <c r="CT21" s="50">
        <v>5368</v>
      </c>
      <c r="CU21" s="261">
        <v>4050</v>
      </c>
      <c r="CV21" s="50">
        <v>4741</v>
      </c>
      <c r="CW21" s="261">
        <v>11241</v>
      </c>
      <c r="CX21" s="50">
        <v>4553</v>
      </c>
      <c r="CY21" s="270">
        <v>505098</v>
      </c>
    </row>
    <row r="22" spans="1:103" x14ac:dyDescent="0.25">
      <c r="A22" s="64" t="s">
        <v>101</v>
      </c>
      <c r="B22" s="49">
        <v>33</v>
      </c>
      <c r="C22" s="260">
        <v>82</v>
      </c>
      <c r="D22" s="49">
        <v>25</v>
      </c>
      <c r="E22" s="260">
        <v>15</v>
      </c>
      <c r="F22" s="49">
        <v>12</v>
      </c>
      <c r="G22" s="260">
        <v>149</v>
      </c>
      <c r="H22" s="49">
        <v>51</v>
      </c>
      <c r="I22" s="260">
        <v>50</v>
      </c>
      <c r="J22" s="49">
        <v>4</v>
      </c>
      <c r="K22" s="260">
        <v>9</v>
      </c>
      <c r="L22" s="49">
        <v>12</v>
      </c>
      <c r="M22" s="260">
        <v>13</v>
      </c>
      <c r="N22" s="49">
        <v>268</v>
      </c>
      <c r="O22" s="260">
        <v>158</v>
      </c>
      <c r="P22" s="49">
        <v>14</v>
      </c>
      <c r="Q22" s="260">
        <v>52</v>
      </c>
      <c r="R22" s="49">
        <v>48</v>
      </c>
      <c r="S22" s="260">
        <v>31</v>
      </c>
      <c r="T22" s="49">
        <v>0</v>
      </c>
      <c r="U22" s="260">
        <v>25</v>
      </c>
      <c r="V22" s="49">
        <v>130</v>
      </c>
      <c r="W22" s="260">
        <v>12</v>
      </c>
      <c r="X22" s="49">
        <v>37</v>
      </c>
      <c r="Y22" s="260">
        <v>8</v>
      </c>
      <c r="Z22" s="49">
        <v>78</v>
      </c>
      <c r="AA22" s="260">
        <v>24</v>
      </c>
      <c r="AB22" s="49">
        <v>15</v>
      </c>
      <c r="AC22" s="260">
        <v>124</v>
      </c>
      <c r="AD22" s="49">
        <v>13</v>
      </c>
      <c r="AE22" s="260">
        <v>0</v>
      </c>
      <c r="AF22" s="49">
        <v>56</v>
      </c>
      <c r="AG22" s="260">
        <v>279</v>
      </c>
      <c r="AH22" s="49">
        <v>12</v>
      </c>
      <c r="AI22" s="260">
        <v>227</v>
      </c>
      <c r="AJ22" s="49">
        <v>72</v>
      </c>
      <c r="AK22" s="260">
        <v>161</v>
      </c>
      <c r="AL22" s="49">
        <v>0</v>
      </c>
      <c r="AM22" s="260">
        <v>16</v>
      </c>
      <c r="AN22" s="49">
        <v>76</v>
      </c>
      <c r="AO22" s="260">
        <v>36</v>
      </c>
      <c r="AP22" s="49">
        <v>80</v>
      </c>
      <c r="AQ22" s="260">
        <v>13</v>
      </c>
      <c r="AR22" s="49">
        <v>129</v>
      </c>
      <c r="AS22" s="260">
        <v>25</v>
      </c>
      <c r="AT22" s="49">
        <v>178</v>
      </c>
      <c r="AU22" s="260">
        <v>21</v>
      </c>
      <c r="AV22" s="49">
        <v>20</v>
      </c>
      <c r="AW22" s="260">
        <v>29</v>
      </c>
      <c r="AX22" s="49">
        <v>17</v>
      </c>
      <c r="AY22" s="260">
        <v>14</v>
      </c>
      <c r="AZ22" s="49">
        <v>85</v>
      </c>
      <c r="BA22" s="260">
        <v>42</v>
      </c>
      <c r="BB22" s="49">
        <v>9</v>
      </c>
      <c r="BC22" s="260">
        <v>37</v>
      </c>
      <c r="BD22" s="49">
        <v>120</v>
      </c>
      <c r="BE22" s="260">
        <v>12</v>
      </c>
      <c r="BF22" s="49">
        <v>205</v>
      </c>
      <c r="BG22" s="260">
        <v>114</v>
      </c>
      <c r="BH22" s="49">
        <v>9</v>
      </c>
      <c r="BI22" s="260">
        <v>390</v>
      </c>
      <c r="BJ22" s="49">
        <v>52</v>
      </c>
      <c r="BK22" s="260">
        <v>38</v>
      </c>
      <c r="BL22" s="49">
        <v>181</v>
      </c>
      <c r="BM22" s="260">
        <v>142</v>
      </c>
      <c r="BN22" s="49">
        <v>107</v>
      </c>
      <c r="BO22" s="260">
        <v>38</v>
      </c>
      <c r="BP22" s="49">
        <v>35</v>
      </c>
      <c r="BQ22" s="260">
        <v>75</v>
      </c>
      <c r="BR22" s="49">
        <v>76</v>
      </c>
      <c r="BS22" s="260">
        <v>216</v>
      </c>
      <c r="BT22" s="49">
        <v>10</v>
      </c>
      <c r="BU22" s="260">
        <v>53</v>
      </c>
      <c r="BV22" s="49">
        <v>67</v>
      </c>
      <c r="BW22" s="260">
        <v>28</v>
      </c>
      <c r="BX22" s="49">
        <v>15</v>
      </c>
      <c r="BY22" s="260">
        <v>479</v>
      </c>
      <c r="BZ22" s="49">
        <v>67</v>
      </c>
      <c r="CA22" s="260">
        <v>166</v>
      </c>
      <c r="CB22" s="49">
        <v>91</v>
      </c>
      <c r="CC22" s="260">
        <v>12</v>
      </c>
      <c r="CD22" s="49">
        <v>44</v>
      </c>
      <c r="CE22" s="260">
        <v>63</v>
      </c>
      <c r="CF22" s="49">
        <v>7</v>
      </c>
      <c r="CG22" s="260">
        <v>86</v>
      </c>
      <c r="CH22" s="49">
        <v>21</v>
      </c>
      <c r="CI22" s="260">
        <v>32</v>
      </c>
      <c r="CJ22" s="49">
        <v>36</v>
      </c>
      <c r="CK22" s="260">
        <v>54</v>
      </c>
      <c r="CL22" s="49">
        <v>64</v>
      </c>
      <c r="CM22" s="260">
        <v>16</v>
      </c>
      <c r="CN22" s="49">
        <v>0</v>
      </c>
      <c r="CO22" s="260">
        <v>114</v>
      </c>
      <c r="CP22" s="49">
        <v>192</v>
      </c>
      <c r="CQ22" s="260">
        <v>282</v>
      </c>
      <c r="CR22" s="49">
        <v>342</v>
      </c>
      <c r="CS22" s="260">
        <v>170</v>
      </c>
      <c r="CT22" s="49">
        <v>126</v>
      </c>
      <c r="CU22" s="260">
        <v>92</v>
      </c>
      <c r="CV22" s="49">
        <v>68</v>
      </c>
      <c r="CW22" s="260">
        <v>197</v>
      </c>
      <c r="CX22" s="49">
        <v>87</v>
      </c>
      <c r="CY22" s="269">
        <v>8017</v>
      </c>
    </row>
    <row r="23" spans="1:103" x14ac:dyDescent="0.25">
      <c r="A23" s="64" t="s">
        <v>67</v>
      </c>
      <c r="B23" s="49">
        <v>84</v>
      </c>
      <c r="C23" s="260">
        <v>146</v>
      </c>
      <c r="D23" s="49">
        <v>54</v>
      </c>
      <c r="E23" s="260">
        <v>10</v>
      </c>
      <c r="F23" s="49">
        <v>18</v>
      </c>
      <c r="G23" s="260">
        <v>148</v>
      </c>
      <c r="H23" s="49">
        <v>35</v>
      </c>
      <c r="I23" s="260">
        <v>43</v>
      </c>
      <c r="J23" s="49">
        <v>19</v>
      </c>
      <c r="K23" s="260">
        <v>24</v>
      </c>
      <c r="L23" s="49">
        <v>37</v>
      </c>
      <c r="M23" s="260">
        <v>70</v>
      </c>
      <c r="N23" s="49">
        <v>124</v>
      </c>
      <c r="O23" s="260">
        <v>79</v>
      </c>
      <c r="P23" s="49">
        <v>9</v>
      </c>
      <c r="Q23" s="260">
        <v>36</v>
      </c>
      <c r="R23" s="49">
        <v>82</v>
      </c>
      <c r="S23" s="260">
        <v>6</v>
      </c>
      <c r="T23" s="49">
        <v>22</v>
      </c>
      <c r="U23" s="260">
        <v>15</v>
      </c>
      <c r="V23" s="49">
        <v>47</v>
      </c>
      <c r="W23" s="260">
        <v>5</v>
      </c>
      <c r="X23" s="49">
        <v>60</v>
      </c>
      <c r="Y23" s="260">
        <v>82</v>
      </c>
      <c r="Z23" s="49">
        <v>92</v>
      </c>
      <c r="AA23" s="260">
        <v>37</v>
      </c>
      <c r="AB23" s="49">
        <v>31</v>
      </c>
      <c r="AC23" s="260">
        <v>71</v>
      </c>
      <c r="AD23" s="49">
        <v>0</v>
      </c>
      <c r="AE23" s="260">
        <v>0</v>
      </c>
      <c r="AF23" s="49">
        <v>46</v>
      </c>
      <c r="AG23" s="260">
        <v>195</v>
      </c>
      <c r="AH23" s="49">
        <v>11</v>
      </c>
      <c r="AI23" s="260">
        <v>221</v>
      </c>
      <c r="AJ23" s="49">
        <v>80</v>
      </c>
      <c r="AK23" s="260">
        <v>87</v>
      </c>
      <c r="AL23" s="49">
        <v>16</v>
      </c>
      <c r="AM23" s="260">
        <v>47</v>
      </c>
      <c r="AN23" s="49">
        <v>158</v>
      </c>
      <c r="AO23" s="260">
        <v>39</v>
      </c>
      <c r="AP23" s="49">
        <v>43</v>
      </c>
      <c r="AQ23" s="260">
        <v>31</v>
      </c>
      <c r="AR23" s="49">
        <v>115</v>
      </c>
      <c r="AS23" s="260">
        <v>43</v>
      </c>
      <c r="AT23" s="49">
        <v>128</v>
      </c>
      <c r="AU23" s="260">
        <v>79</v>
      </c>
      <c r="AV23" s="49">
        <v>20</v>
      </c>
      <c r="AW23" s="260">
        <v>51</v>
      </c>
      <c r="AX23" s="49">
        <v>0</v>
      </c>
      <c r="AY23" s="260">
        <v>68</v>
      </c>
      <c r="AZ23" s="49">
        <v>20</v>
      </c>
      <c r="BA23" s="260">
        <v>91</v>
      </c>
      <c r="BB23" s="49">
        <v>13</v>
      </c>
      <c r="BC23" s="260">
        <v>35</v>
      </c>
      <c r="BD23" s="49">
        <v>79</v>
      </c>
      <c r="BE23" s="260">
        <v>23</v>
      </c>
      <c r="BF23" s="49">
        <v>56</v>
      </c>
      <c r="BG23" s="260">
        <v>116</v>
      </c>
      <c r="BH23" s="49">
        <v>8</v>
      </c>
      <c r="BI23" s="260">
        <v>265</v>
      </c>
      <c r="BJ23" s="49">
        <v>88</v>
      </c>
      <c r="BK23" s="260">
        <v>12</v>
      </c>
      <c r="BL23" s="49">
        <v>91</v>
      </c>
      <c r="BM23" s="260">
        <v>67</v>
      </c>
      <c r="BN23" s="49">
        <v>93</v>
      </c>
      <c r="BO23" s="260">
        <v>43</v>
      </c>
      <c r="BP23" s="49">
        <v>7</v>
      </c>
      <c r="BQ23" s="260">
        <v>222</v>
      </c>
      <c r="BR23" s="49">
        <v>109</v>
      </c>
      <c r="BS23" s="260">
        <v>218</v>
      </c>
      <c r="BT23" s="49">
        <v>42</v>
      </c>
      <c r="BU23" s="260">
        <v>33</v>
      </c>
      <c r="BV23" s="49">
        <v>56</v>
      </c>
      <c r="BW23" s="260">
        <v>39</v>
      </c>
      <c r="BX23" s="49">
        <v>55</v>
      </c>
      <c r="BY23" s="260">
        <v>91</v>
      </c>
      <c r="BZ23" s="49">
        <v>154</v>
      </c>
      <c r="CA23" s="260">
        <v>7</v>
      </c>
      <c r="CB23" s="49">
        <v>106</v>
      </c>
      <c r="CC23" s="260">
        <v>71</v>
      </c>
      <c r="CD23" s="49">
        <v>40</v>
      </c>
      <c r="CE23" s="260">
        <v>84</v>
      </c>
      <c r="CF23" s="49">
        <v>52</v>
      </c>
      <c r="CG23" s="260">
        <v>146</v>
      </c>
      <c r="CH23" s="49">
        <v>46</v>
      </c>
      <c r="CI23" s="260">
        <v>113</v>
      </c>
      <c r="CJ23" s="49">
        <v>55</v>
      </c>
      <c r="CK23" s="260">
        <v>28</v>
      </c>
      <c r="CL23" s="49">
        <v>43</v>
      </c>
      <c r="CM23" s="260">
        <v>24</v>
      </c>
      <c r="CN23" s="49">
        <v>11</v>
      </c>
      <c r="CO23" s="260">
        <v>119</v>
      </c>
      <c r="CP23" s="49">
        <v>85</v>
      </c>
      <c r="CQ23" s="260">
        <v>23</v>
      </c>
      <c r="CR23" s="49">
        <v>38</v>
      </c>
      <c r="CS23" s="260">
        <v>165</v>
      </c>
      <c r="CT23" s="49">
        <v>183</v>
      </c>
      <c r="CU23" s="260">
        <v>126</v>
      </c>
      <c r="CV23" s="49">
        <v>155</v>
      </c>
      <c r="CW23" s="260">
        <v>161</v>
      </c>
      <c r="CX23" s="49">
        <v>19</v>
      </c>
      <c r="CY23" s="269">
        <v>6990</v>
      </c>
    </row>
    <row r="24" spans="1:103" s="150" customFormat="1" x14ac:dyDescent="0.25">
      <c r="A24" s="65" t="s">
        <v>107</v>
      </c>
      <c r="B24" s="50">
        <v>4620</v>
      </c>
      <c r="C24" s="261">
        <v>7064</v>
      </c>
      <c r="D24" s="50">
        <v>3089</v>
      </c>
      <c r="E24" s="261">
        <v>1240</v>
      </c>
      <c r="F24" s="50">
        <v>1221</v>
      </c>
      <c r="G24" s="261">
        <v>8720</v>
      </c>
      <c r="H24" s="50">
        <v>3457</v>
      </c>
      <c r="I24" s="261">
        <v>2533</v>
      </c>
      <c r="J24" s="50">
        <v>1444</v>
      </c>
      <c r="K24" s="261">
        <v>3184</v>
      </c>
      <c r="L24" s="50">
        <v>2974</v>
      </c>
      <c r="M24" s="261">
        <v>2081</v>
      </c>
      <c r="N24" s="50">
        <v>19894</v>
      </c>
      <c r="O24" s="261">
        <v>6086</v>
      </c>
      <c r="P24" s="50">
        <v>1052</v>
      </c>
      <c r="Q24" s="261">
        <v>2947</v>
      </c>
      <c r="R24" s="50">
        <v>4192</v>
      </c>
      <c r="S24" s="261">
        <v>2764</v>
      </c>
      <c r="T24" s="50">
        <v>1753</v>
      </c>
      <c r="U24" s="261">
        <v>4132</v>
      </c>
      <c r="V24" s="50">
        <v>5513</v>
      </c>
      <c r="W24" s="261">
        <v>838</v>
      </c>
      <c r="X24" s="50">
        <v>3002</v>
      </c>
      <c r="Y24" s="261">
        <v>4706</v>
      </c>
      <c r="Z24" s="50">
        <v>4766</v>
      </c>
      <c r="AA24" s="261">
        <v>5030</v>
      </c>
      <c r="AB24" s="50">
        <v>3740</v>
      </c>
      <c r="AC24" s="261">
        <v>7453</v>
      </c>
      <c r="AD24" s="50">
        <v>1059</v>
      </c>
      <c r="AE24" s="261">
        <v>1030</v>
      </c>
      <c r="AF24" s="50">
        <v>7732</v>
      </c>
      <c r="AG24" s="261">
        <v>10281</v>
      </c>
      <c r="AH24" s="50">
        <v>1297</v>
      </c>
      <c r="AI24" s="261">
        <v>13686</v>
      </c>
      <c r="AJ24" s="50">
        <v>9558</v>
      </c>
      <c r="AK24" s="261">
        <v>9063</v>
      </c>
      <c r="AL24" s="50">
        <v>1718</v>
      </c>
      <c r="AM24" s="261">
        <v>4952</v>
      </c>
      <c r="AN24" s="50">
        <v>10366</v>
      </c>
      <c r="AO24" s="261">
        <v>2694</v>
      </c>
      <c r="AP24" s="50">
        <v>3349</v>
      </c>
      <c r="AQ24" s="261">
        <v>2589</v>
      </c>
      <c r="AR24" s="50">
        <v>7876</v>
      </c>
      <c r="AS24" s="261">
        <v>1473</v>
      </c>
      <c r="AT24" s="50">
        <v>11906</v>
      </c>
      <c r="AU24" s="261">
        <v>6587</v>
      </c>
      <c r="AV24" s="50">
        <v>1343</v>
      </c>
      <c r="AW24" s="261">
        <v>2510</v>
      </c>
      <c r="AX24" s="50">
        <v>997</v>
      </c>
      <c r="AY24" s="261">
        <v>6625</v>
      </c>
      <c r="AZ24" s="50">
        <v>3593</v>
      </c>
      <c r="BA24" s="261">
        <v>5668</v>
      </c>
      <c r="BB24" s="50">
        <v>1574</v>
      </c>
      <c r="BC24" s="261">
        <v>2763</v>
      </c>
      <c r="BD24" s="50">
        <v>7389</v>
      </c>
      <c r="BE24" s="261">
        <v>1843</v>
      </c>
      <c r="BF24" s="50">
        <v>6618</v>
      </c>
      <c r="BG24" s="261">
        <v>10673</v>
      </c>
      <c r="BH24" s="50">
        <v>1946</v>
      </c>
      <c r="BI24" s="261">
        <v>30581</v>
      </c>
      <c r="BJ24" s="50">
        <v>7928</v>
      </c>
      <c r="BK24" s="261">
        <v>2353</v>
      </c>
      <c r="BL24" s="50">
        <v>17776</v>
      </c>
      <c r="BM24" s="261">
        <v>5726</v>
      </c>
      <c r="BN24" s="50">
        <v>6390</v>
      </c>
      <c r="BO24" s="261">
        <v>2276</v>
      </c>
      <c r="BP24" s="50">
        <v>4244</v>
      </c>
      <c r="BQ24" s="261">
        <v>9118</v>
      </c>
      <c r="BR24" s="50">
        <v>7089</v>
      </c>
      <c r="BS24" s="261">
        <v>16227</v>
      </c>
      <c r="BT24" s="50">
        <v>2048</v>
      </c>
      <c r="BU24" s="261">
        <v>4401</v>
      </c>
      <c r="BV24" s="50">
        <v>5416</v>
      </c>
      <c r="BW24" s="261">
        <v>4144</v>
      </c>
      <c r="BX24" s="50">
        <v>5689</v>
      </c>
      <c r="BY24" s="261">
        <v>13780</v>
      </c>
      <c r="BZ24" s="50">
        <v>12784</v>
      </c>
      <c r="CA24" s="261">
        <v>14487</v>
      </c>
      <c r="CB24" s="50">
        <v>10799</v>
      </c>
      <c r="CC24" s="261">
        <v>2498</v>
      </c>
      <c r="CD24" s="50">
        <v>6045</v>
      </c>
      <c r="CE24" s="261">
        <v>3701</v>
      </c>
      <c r="CF24" s="50">
        <v>2404</v>
      </c>
      <c r="CG24" s="261">
        <v>8191</v>
      </c>
      <c r="CH24" s="50">
        <v>5717</v>
      </c>
      <c r="CI24" s="261">
        <v>5179</v>
      </c>
      <c r="CJ24" s="50">
        <v>3503</v>
      </c>
      <c r="CK24" s="261">
        <v>2845</v>
      </c>
      <c r="CL24" s="50">
        <v>3720</v>
      </c>
      <c r="CM24" s="261">
        <v>2349</v>
      </c>
      <c r="CN24" s="50">
        <v>1418</v>
      </c>
      <c r="CO24" s="261">
        <v>12878</v>
      </c>
      <c r="CP24" s="50">
        <v>10320</v>
      </c>
      <c r="CQ24" s="261">
        <v>18729</v>
      </c>
      <c r="CR24" s="50">
        <v>13134</v>
      </c>
      <c r="CS24" s="261">
        <v>13698</v>
      </c>
      <c r="CT24" s="50">
        <v>6885</v>
      </c>
      <c r="CU24" s="261">
        <v>5131</v>
      </c>
      <c r="CV24" s="50">
        <v>7588</v>
      </c>
      <c r="CW24" s="261">
        <v>15690</v>
      </c>
      <c r="CX24" s="50">
        <v>6482</v>
      </c>
      <c r="CY24" s="270">
        <v>621614</v>
      </c>
    </row>
    <row r="25" spans="1:103" x14ac:dyDescent="0.25">
      <c r="A25" s="64" t="s">
        <v>72</v>
      </c>
      <c r="B25" s="49">
        <v>5110</v>
      </c>
      <c r="C25" s="260">
        <v>3857</v>
      </c>
      <c r="D25" s="49">
        <v>2104</v>
      </c>
      <c r="E25" s="260">
        <v>1277</v>
      </c>
      <c r="F25" s="49">
        <v>1048</v>
      </c>
      <c r="G25" s="260">
        <v>9559</v>
      </c>
      <c r="H25" s="49">
        <v>2394</v>
      </c>
      <c r="I25" s="260">
        <v>1791</v>
      </c>
      <c r="J25" s="49">
        <v>1035</v>
      </c>
      <c r="K25" s="260">
        <v>2309</v>
      </c>
      <c r="L25" s="49">
        <v>2531</v>
      </c>
      <c r="M25" s="260">
        <v>1775</v>
      </c>
      <c r="N25" s="49">
        <v>17913</v>
      </c>
      <c r="O25" s="260">
        <v>5588</v>
      </c>
      <c r="P25" s="49">
        <v>806</v>
      </c>
      <c r="Q25" s="260">
        <v>2296</v>
      </c>
      <c r="R25" s="49">
        <v>4646</v>
      </c>
      <c r="S25" s="260">
        <v>1815</v>
      </c>
      <c r="T25" s="49">
        <v>1633</v>
      </c>
      <c r="U25" s="260">
        <v>4098</v>
      </c>
      <c r="V25" s="49">
        <v>4256</v>
      </c>
      <c r="W25" s="260">
        <v>646</v>
      </c>
      <c r="X25" s="49">
        <v>2526</v>
      </c>
      <c r="Y25" s="260">
        <v>4225</v>
      </c>
      <c r="Z25" s="49">
        <v>4269</v>
      </c>
      <c r="AA25" s="260">
        <v>4413</v>
      </c>
      <c r="AB25" s="49">
        <v>3559</v>
      </c>
      <c r="AC25" s="260">
        <v>7030</v>
      </c>
      <c r="AD25" s="49">
        <v>995</v>
      </c>
      <c r="AE25" s="260">
        <v>1228</v>
      </c>
      <c r="AF25" s="49">
        <v>5781</v>
      </c>
      <c r="AG25" s="260">
        <v>12254</v>
      </c>
      <c r="AH25" s="49">
        <v>1210</v>
      </c>
      <c r="AI25" s="260">
        <v>13945</v>
      </c>
      <c r="AJ25" s="49">
        <v>9832</v>
      </c>
      <c r="AK25" s="260">
        <v>10006</v>
      </c>
      <c r="AL25" s="49">
        <v>1291</v>
      </c>
      <c r="AM25" s="260">
        <v>4787</v>
      </c>
      <c r="AN25" s="49">
        <v>11517</v>
      </c>
      <c r="AO25" s="260">
        <v>1786</v>
      </c>
      <c r="AP25" s="49">
        <v>2798</v>
      </c>
      <c r="AQ25" s="260">
        <v>2147</v>
      </c>
      <c r="AR25" s="49">
        <v>5827</v>
      </c>
      <c r="AS25" s="260">
        <v>1678</v>
      </c>
      <c r="AT25" s="49">
        <v>12574</v>
      </c>
      <c r="AU25" s="260">
        <v>6153</v>
      </c>
      <c r="AV25" s="49">
        <v>1126</v>
      </c>
      <c r="AW25" s="260">
        <v>2304</v>
      </c>
      <c r="AX25" s="49">
        <v>563</v>
      </c>
      <c r="AY25" s="260">
        <v>6453</v>
      </c>
      <c r="AZ25" s="49">
        <v>3254</v>
      </c>
      <c r="BA25" s="260">
        <v>4627</v>
      </c>
      <c r="BB25" s="49">
        <v>1170</v>
      </c>
      <c r="BC25" s="260">
        <v>2213</v>
      </c>
      <c r="BD25" s="49">
        <v>5532</v>
      </c>
      <c r="BE25" s="260">
        <v>1102</v>
      </c>
      <c r="BF25" s="49">
        <v>5822</v>
      </c>
      <c r="BG25" s="260">
        <v>8008</v>
      </c>
      <c r="BH25" s="49">
        <v>1215</v>
      </c>
      <c r="BI25" s="260">
        <v>22026</v>
      </c>
      <c r="BJ25" s="49">
        <v>7184</v>
      </c>
      <c r="BK25" s="260">
        <v>1868</v>
      </c>
      <c r="BL25" s="49">
        <v>11270</v>
      </c>
      <c r="BM25" s="260">
        <v>4777</v>
      </c>
      <c r="BN25" s="49">
        <v>5408</v>
      </c>
      <c r="BO25" s="260">
        <v>1718</v>
      </c>
      <c r="BP25" s="49">
        <v>3820</v>
      </c>
      <c r="BQ25" s="260">
        <v>9004</v>
      </c>
      <c r="BR25" s="49">
        <v>5854</v>
      </c>
      <c r="BS25" s="260">
        <v>17440</v>
      </c>
      <c r="BT25" s="49">
        <v>1347</v>
      </c>
      <c r="BU25" s="260">
        <v>3904</v>
      </c>
      <c r="BV25" s="49">
        <v>4335</v>
      </c>
      <c r="BW25" s="260">
        <v>3265</v>
      </c>
      <c r="BX25" s="49">
        <v>7058</v>
      </c>
      <c r="BY25" s="260">
        <v>19289</v>
      </c>
      <c r="BZ25" s="49">
        <v>10621</v>
      </c>
      <c r="CA25" s="260">
        <v>14925</v>
      </c>
      <c r="CB25" s="49">
        <v>15632</v>
      </c>
      <c r="CC25" s="260">
        <v>2669</v>
      </c>
      <c r="CD25" s="49">
        <v>4309</v>
      </c>
      <c r="CE25" s="260">
        <v>2762</v>
      </c>
      <c r="CF25" s="49">
        <v>2043</v>
      </c>
      <c r="CG25" s="260">
        <v>8017</v>
      </c>
      <c r="CH25" s="49">
        <v>4913</v>
      </c>
      <c r="CI25" s="260">
        <v>5222</v>
      </c>
      <c r="CJ25" s="49">
        <v>3239</v>
      </c>
      <c r="CK25" s="260">
        <v>2606</v>
      </c>
      <c r="CL25" s="49">
        <v>2433</v>
      </c>
      <c r="CM25" s="260">
        <v>2444</v>
      </c>
      <c r="CN25" s="49">
        <v>1226</v>
      </c>
      <c r="CO25" s="260">
        <v>13425</v>
      </c>
      <c r="CP25" s="49">
        <v>14946</v>
      </c>
      <c r="CQ25" s="260">
        <v>14794</v>
      </c>
      <c r="CR25" s="49">
        <v>11824</v>
      </c>
      <c r="CS25" s="260">
        <v>13212</v>
      </c>
      <c r="CT25" s="49">
        <v>3865</v>
      </c>
      <c r="CU25" s="260">
        <v>2885</v>
      </c>
      <c r="CV25" s="49">
        <v>2875</v>
      </c>
      <c r="CW25" s="260">
        <v>8882</v>
      </c>
      <c r="CX25" s="49">
        <v>4509</v>
      </c>
      <c r="CY25" s="269">
        <v>557552</v>
      </c>
    </row>
    <row r="26" spans="1:103" x14ac:dyDescent="0.25">
      <c r="A26" s="64" t="s">
        <v>73</v>
      </c>
      <c r="B26" s="49">
        <v>4844</v>
      </c>
      <c r="C26" s="260">
        <v>3519</v>
      </c>
      <c r="D26" s="49">
        <v>2135</v>
      </c>
      <c r="E26" s="260">
        <v>1221</v>
      </c>
      <c r="F26" s="49">
        <v>1018</v>
      </c>
      <c r="G26" s="260">
        <v>8894</v>
      </c>
      <c r="H26" s="49">
        <v>2366</v>
      </c>
      <c r="I26" s="260">
        <v>1644</v>
      </c>
      <c r="J26" s="49">
        <v>986</v>
      </c>
      <c r="K26" s="260">
        <v>2207</v>
      </c>
      <c r="L26" s="49">
        <v>2481</v>
      </c>
      <c r="M26" s="260">
        <v>1735</v>
      </c>
      <c r="N26" s="49">
        <v>17391</v>
      </c>
      <c r="O26" s="260">
        <v>5470</v>
      </c>
      <c r="P26" s="49">
        <v>799</v>
      </c>
      <c r="Q26" s="260">
        <v>2223</v>
      </c>
      <c r="R26" s="49">
        <v>4576</v>
      </c>
      <c r="S26" s="260">
        <v>1686</v>
      </c>
      <c r="T26" s="49">
        <v>1633</v>
      </c>
      <c r="U26" s="260">
        <v>4046</v>
      </c>
      <c r="V26" s="49">
        <v>4239</v>
      </c>
      <c r="W26" s="260">
        <v>585</v>
      </c>
      <c r="X26" s="49">
        <v>2369</v>
      </c>
      <c r="Y26" s="260">
        <v>4152</v>
      </c>
      <c r="Z26" s="49">
        <v>4199</v>
      </c>
      <c r="AA26" s="260">
        <v>4035</v>
      </c>
      <c r="AB26" s="49">
        <v>3394</v>
      </c>
      <c r="AC26" s="260">
        <v>7228</v>
      </c>
      <c r="AD26" s="49">
        <v>1074</v>
      </c>
      <c r="AE26" s="260">
        <v>1181</v>
      </c>
      <c r="AF26" s="49">
        <v>5321</v>
      </c>
      <c r="AG26" s="260">
        <v>11677</v>
      </c>
      <c r="AH26" s="49">
        <v>1122</v>
      </c>
      <c r="AI26" s="260">
        <v>12940</v>
      </c>
      <c r="AJ26" s="49">
        <v>9491</v>
      </c>
      <c r="AK26" s="260">
        <v>10163</v>
      </c>
      <c r="AL26" s="49">
        <v>1215</v>
      </c>
      <c r="AM26" s="260">
        <v>4686</v>
      </c>
      <c r="AN26" s="49">
        <v>11228</v>
      </c>
      <c r="AO26" s="260">
        <v>1696</v>
      </c>
      <c r="AP26" s="49">
        <v>2699</v>
      </c>
      <c r="AQ26" s="260">
        <v>2150</v>
      </c>
      <c r="AR26" s="49">
        <v>5588</v>
      </c>
      <c r="AS26" s="260">
        <v>1686</v>
      </c>
      <c r="AT26" s="49">
        <v>12187</v>
      </c>
      <c r="AU26" s="260">
        <v>6021</v>
      </c>
      <c r="AV26" s="49">
        <v>1043</v>
      </c>
      <c r="AW26" s="260">
        <v>2190</v>
      </c>
      <c r="AX26" s="49">
        <v>563</v>
      </c>
      <c r="AY26" s="260">
        <v>6191</v>
      </c>
      <c r="AZ26" s="49">
        <v>3326</v>
      </c>
      <c r="BA26" s="260">
        <v>4508</v>
      </c>
      <c r="BB26" s="49">
        <v>1127</v>
      </c>
      <c r="BC26" s="260">
        <v>2293</v>
      </c>
      <c r="BD26" s="49">
        <v>5436</v>
      </c>
      <c r="BE26" s="260">
        <v>1099</v>
      </c>
      <c r="BF26" s="49">
        <v>5854</v>
      </c>
      <c r="BG26" s="260">
        <v>7756</v>
      </c>
      <c r="BH26" s="49">
        <v>1158</v>
      </c>
      <c r="BI26" s="260">
        <v>21255</v>
      </c>
      <c r="BJ26" s="49">
        <v>6893</v>
      </c>
      <c r="BK26" s="260">
        <v>1705</v>
      </c>
      <c r="BL26" s="49">
        <v>10908</v>
      </c>
      <c r="BM26" s="260">
        <v>4726</v>
      </c>
      <c r="BN26" s="49">
        <v>5419</v>
      </c>
      <c r="BO26" s="260">
        <v>1649</v>
      </c>
      <c r="BP26" s="49">
        <v>3556</v>
      </c>
      <c r="BQ26" s="260">
        <v>8667</v>
      </c>
      <c r="BR26" s="49">
        <v>5667</v>
      </c>
      <c r="BS26" s="260">
        <v>16921</v>
      </c>
      <c r="BT26" s="49">
        <v>1348</v>
      </c>
      <c r="BU26" s="260">
        <v>3740</v>
      </c>
      <c r="BV26" s="49">
        <v>4351</v>
      </c>
      <c r="BW26" s="260">
        <v>3290</v>
      </c>
      <c r="BX26" s="49">
        <v>7008</v>
      </c>
      <c r="BY26" s="260">
        <v>19478</v>
      </c>
      <c r="BZ26" s="49">
        <v>10356</v>
      </c>
      <c r="CA26" s="260">
        <v>13828</v>
      </c>
      <c r="CB26" s="49">
        <v>15363</v>
      </c>
      <c r="CC26" s="260">
        <v>2579</v>
      </c>
      <c r="CD26" s="49">
        <v>4167</v>
      </c>
      <c r="CE26" s="260">
        <v>2759</v>
      </c>
      <c r="CF26" s="49">
        <v>1946</v>
      </c>
      <c r="CG26" s="260">
        <v>7231</v>
      </c>
      <c r="CH26" s="49">
        <v>4722</v>
      </c>
      <c r="CI26" s="260">
        <v>5057</v>
      </c>
      <c r="CJ26" s="49">
        <v>3125</v>
      </c>
      <c r="CK26" s="260">
        <v>2553</v>
      </c>
      <c r="CL26" s="49">
        <v>2467</v>
      </c>
      <c r="CM26" s="260">
        <v>2194</v>
      </c>
      <c r="CN26" s="49">
        <v>1227</v>
      </c>
      <c r="CO26" s="260">
        <v>13072</v>
      </c>
      <c r="CP26" s="49">
        <v>14350</v>
      </c>
      <c r="CQ26" s="260">
        <v>14235</v>
      </c>
      <c r="CR26" s="49">
        <v>11552</v>
      </c>
      <c r="CS26" s="260">
        <v>12748</v>
      </c>
      <c r="CT26" s="49">
        <v>3871</v>
      </c>
      <c r="CU26" s="260">
        <v>2782</v>
      </c>
      <c r="CV26" s="49">
        <v>2497</v>
      </c>
      <c r="CW26" s="260">
        <v>8276</v>
      </c>
      <c r="CX26" s="49">
        <v>3931</v>
      </c>
      <c r="CY26" s="269">
        <v>539213</v>
      </c>
    </row>
    <row r="27" spans="1:103" x14ac:dyDescent="0.25">
      <c r="A27" s="64" t="s">
        <v>22</v>
      </c>
      <c r="B27" s="49">
        <v>4752</v>
      </c>
      <c r="C27" s="259">
        <v>3438</v>
      </c>
      <c r="D27" s="49">
        <v>2018</v>
      </c>
      <c r="E27" s="259">
        <v>1153</v>
      </c>
      <c r="F27" s="49">
        <v>934</v>
      </c>
      <c r="G27" s="259">
        <v>8609</v>
      </c>
      <c r="H27" s="49">
        <v>2298</v>
      </c>
      <c r="I27" s="259">
        <v>1705</v>
      </c>
      <c r="J27" s="49">
        <v>946</v>
      </c>
      <c r="K27" s="259">
        <v>2181</v>
      </c>
      <c r="L27" s="49">
        <v>2375</v>
      </c>
      <c r="M27" s="259">
        <v>1757</v>
      </c>
      <c r="N27" s="49">
        <v>16252</v>
      </c>
      <c r="O27" s="259">
        <v>5205</v>
      </c>
      <c r="P27" s="49">
        <v>770</v>
      </c>
      <c r="Q27" s="259">
        <v>2207</v>
      </c>
      <c r="R27" s="49">
        <v>4411</v>
      </c>
      <c r="S27" s="259">
        <v>1628</v>
      </c>
      <c r="T27" s="49">
        <v>1643</v>
      </c>
      <c r="U27" s="259">
        <v>3864</v>
      </c>
      <c r="V27" s="49">
        <v>3885</v>
      </c>
      <c r="W27" s="259">
        <v>645</v>
      </c>
      <c r="X27" s="49">
        <v>2291</v>
      </c>
      <c r="Y27" s="259">
        <v>4138</v>
      </c>
      <c r="Z27" s="49">
        <v>3960</v>
      </c>
      <c r="AA27" s="259">
        <v>4014</v>
      </c>
      <c r="AB27" s="49">
        <v>3283</v>
      </c>
      <c r="AC27" s="259">
        <v>6681</v>
      </c>
      <c r="AD27" s="49">
        <v>996</v>
      </c>
      <c r="AE27" s="259">
        <v>1177</v>
      </c>
      <c r="AF27" s="49">
        <v>5025</v>
      </c>
      <c r="AG27" s="259">
        <v>11105</v>
      </c>
      <c r="AH27" s="49">
        <v>1105</v>
      </c>
      <c r="AI27" s="259">
        <v>12608</v>
      </c>
      <c r="AJ27" s="49">
        <v>8856</v>
      </c>
      <c r="AK27" s="259">
        <v>9526</v>
      </c>
      <c r="AL27" s="49">
        <v>1199</v>
      </c>
      <c r="AM27" s="259">
        <v>4462</v>
      </c>
      <c r="AN27" s="49">
        <v>10882</v>
      </c>
      <c r="AO27" s="259">
        <v>1681</v>
      </c>
      <c r="AP27" s="49">
        <v>2608</v>
      </c>
      <c r="AQ27" s="259">
        <v>2041</v>
      </c>
      <c r="AR27" s="49">
        <v>5544</v>
      </c>
      <c r="AS27" s="259">
        <v>1618</v>
      </c>
      <c r="AT27" s="49">
        <v>11736</v>
      </c>
      <c r="AU27" s="259">
        <v>5616</v>
      </c>
      <c r="AV27" s="49">
        <v>1005</v>
      </c>
      <c r="AW27" s="259">
        <v>2248</v>
      </c>
      <c r="AX27" s="49">
        <v>534</v>
      </c>
      <c r="AY27" s="259">
        <v>5966</v>
      </c>
      <c r="AZ27" s="49">
        <v>3226</v>
      </c>
      <c r="BA27" s="259">
        <v>4349</v>
      </c>
      <c r="BB27" s="49">
        <v>1047</v>
      </c>
      <c r="BC27" s="259">
        <v>2199</v>
      </c>
      <c r="BD27" s="49">
        <v>5352</v>
      </c>
      <c r="BE27" s="259">
        <v>1040</v>
      </c>
      <c r="BF27" s="49">
        <v>5486</v>
      </c>
      <c r="BG27" s="259">
        <v>7767</v>
      </c>
      <c r="BH27" s="49">
        <v>1201</v>
      </c>
      <c r="BI27" s="259">
        <v>20602</v>
      </c>
      <c r="BJ27" s="49">
        <v>6630</v>
      </c>
      <c r="BK27" s="259">
        <v>1650</v>
      </c>
      <c r="BL27" s="49">
        <v>10575</v>
      </c>
      <c r="BM27" s="259">
        <v>4492</v>
      </c>
      <c r="BN27" s="49">
        <v>5026</v>
      </c>
      <c r="BO27" s="259">
        <v>1530</v>
      </c>
      <c r="BP27" s="49">
        <v>3368</v>
      </c>
      <c r="BQ27" s="259">
        <v>8547</v>
      </c>
      <c r="BR27" s="49">
        <v>5577</v>
      </c>
      <c r="BS27" s="259">
        <v>17156</v>
      </c>
      <c r="BT27" s="49">
        <v>1315</v>
      </c>
      <c r="BU27" s="259">
        <v>3638</v>
      </c>
      <c r="BV27" s="49">
        <v>4113</v>
      </c>
      <c r="BW27" s="259">
        <v>3149</v>
      </c>
      <c r="BX27" s="49">
        <v>6633</v>
      </c>
      <c r="BY27" s="259">
        <v>19383</v>
      </c>
      <c r="BZ27" s="49">
        <v>10083</v>
      </c>
      <c r="CA27" s="259">
        <v>13572</v>
      </c>
      <c r="CB27" s="49">
        <v>14901</v>
      </c>
      <c r="CC27" s="259">
        <v>2621</v>
      </c>
      <c r="CD27" s="49">
        <v>4105</v>
      </c>
      <c r="CE27" s="259">
        <v>2736</v>
      </c>
      <c r="CF27" s="49">
        <v>1856</v>
      </c>
      <c r="CG27" s="259">
        <v>7163</v>
      </c>
      <c r="CH27" s="49">
        <v>4598</v>
      </c>
      <c r="CI27" s="259">
        <v>4888</v>
      </c>
      <c r="CJ27" s="49">
        <v>3028</v>
      </c>
      <c r="CK27" s="259">
        <v>2616</v>
      </c>
      <c r="CL27" s="49">
        <v>2393</v>
      </c>
      <c r="CM27" s="259">
        <v>2138</v>
      </c>
      <c r="CN27" s="49">
        <v>1146</v>
      </c>
      <c r="CO27" s="259">
        <v>12663</v>
      </c>
      <c r="CP27" s="49">
        <v>13916</v>
      </c>
      <c r="CQ27" s="259">
        <v>14200</v>
      </c>
      <c r="CR27" s="49">
        <v>11150</v>
      </c>
      <c r="CS27" s="259">
        <v>12464</v>
      </c>
      <c r="CT27" s="49">
        <v>4027</v>
      </c>
      <c r="CU27" s="259">
        <v>2809</v>
      </c>
      <c r="CV27" s="49">
        <v>2326</v>
      </c>
      <c r="CW27" s="259">
        <v>8293</v>
      </c>
      <c r="CX27" s="49">
        <v>4462</v>
      </c>
      <c r="CY27" s="268">
        <v>523786</v>
      </c>
    </row>
    <row r="28" spans="1:103" x14ac:dyDescent="0.25">
      <c r="A28" s="64" t="s">
        <v>68</v>
      </c>
      <c r="B28" s="49">
        <v>0</v>
      </c>
      <c r="C28" s="259">
        <v>0</v>
      </c>
      <c r="D28" s="49">
        <v>0</v>
      </c>
      <c r="E28" s="259">
        <v>0</v>
      </c>
      <c r="F28" s="49">
        <v>0</v>
      </c>
      <c r="G28" s="259">
        <v>9</v>
      </c>
      <c r="H28" s="49">
        <v>0</v>
      </c>
      <c r="I28" s="259">
        <v>0</v>
      </c>
      <c r="J28" s="49">
        <v>0</v>
      </c>
      <c r="K28" s="259">
        <v>0</v>
      </c>
      <c r="L28" s="49">
        <v>0</v>
      </c>
      <c r="M28" s="259">
        <v>1</v>
      </c>
      <c r="N28" s="49">
        <v>13</v>
      </c>
      <c r="O28" s="259">
        <v>2</v>
      </c>
      <c r="P28" s="49">
        <v>0</v>
      </c>
      <c r="Q28" s="259">
        <v>0</v>
      </c>
      <c r="R28" s="49">
        <v>0</v>
      </c>
      <c r="S28" s="259">
        <v>0</v>
      </c>
      <c r="T28" s="49">
        <v>0</v>
      </c>
      <c r="U28" s="259">
        <v>0</v>
      </c>
      <c r="V28" s="49">
        <v>0</v>
      </c>
      <c r="W28" s="259">
        <v>0</v>
      </c>
      <c r="X28" s="49">
        <v>9</v>
      </c>
      <c r="Y28" s="259">
        <v>0</v>
      </c>
      <c r="Z28" s="49">
        <v>1</v>
      </c>
      <c r="AA28" s="259">
        <v>0</v>
      </c>
      <c r="AB28" s="49">
        <v>0</v>
      </c>
      <c r="AC28" s="259">
        <v>0</v>
      </c>
      <c r="AD28" s="49">
        <v>0</v>
      </c>
      <c r="AE28" s="259">
        <v>0</v>
      </c>
      <c r="AF28" s="49">
        <v>25</v>
      </c>
      <c r="AG28" s="259">
        <v>1</v>
      </c>
      <c r="AH28" s="49">
        <v>0</v>
      </c>
      <c r="AI28" s="259">
        <v>16</v>
      </c>
      <c r="AJ28" s="49">
        <v>0</v>
      </c>
      <c r="AK28" s="259">
        <v>0</v>
      </c>
      <c r="AL28" s="49">
        <v>0</v>
      </c>
      <c r="AM28" s="259">
        <v>2</v>
      </c>
      <c r="AN28" s="49">
        <v>0</v>
      </c>
      <c r="AO28" s="259">
        <v>0</v>
      </c>
      <c r="AP28" s="49">
        <v>0</v>
      </c>
      <c r="AQ28" s="259">
        <v>1</v>
      </c>
      <c r="AR28" s="49">
        <v>1</v>
      </c>
      <c r="AS28" s="259">
        <v>0</v>
      </c>
      <c r="AT28" s="49">
        <v>8</v>
      </c>
      <c r="AU28" s="259">
        <v>0</v>
      </c>
      <c r="AV28" s="49">
        <v>0</v>
      </c>
      <c r="AW28" s="259">
        <v>0</v>
      </c>
      <c r="AX28" s="49">
        <v>0</v>
      </c>
      <c r="AY28" s="259">
        <v>0</v>
      </c>
      <c r="AZ28" s="49">
        <v>0</v>
      </c>
      <c r="BA28" s="259">
        <v>0</v>
      </c>
      <c r="BB28" s="49">
        <v>0</v>
      </c>
      <c r="BC28" s="259">
        <v>0</v>
      </c>
      <c r="BD28" s="49">
        <v>9</v>
      </c>
      <c r="BE28" s="259">
        <v>0</v>
      </c>
      <c r="BF28" s="49">
        <v>0</v>
      </c>
      <c r="BG28" s="259">
        <v>0</v>
      </c>
      <c r="BH28" s="49">
        <v>1</v>
      </c>
      <c r="BI28" s="259">
        <v>26</v>
      </c>
      <c r="BJ28" s="49">
        <v>0</v>
      </c>
      <c r="BK28" s="259">
        <v>0</v>
      </c>
      <c r="BL28" s="49">
        <v>0</v>
      </c>
      <c r="BM28" s="259">
        <v>26</v>
      </c>
      <c r="BN28" s="49">
        <v>3</v>
      </c>
      <c r="BO28" s="259">
        <v>0</v>
      </c>
      <c r="BP28" s="49">
        <v>0</v>
      </c>
      <c r="BQ28" s="259">
        <v>23</v>
      </c>
      <c r="BR28" s="49">
        <v>4</v>
      </c>
      <c r="BS28" s="259">
        <v>6</v>
      </c>
      <c r="BT28" s="49">
        <v>0</v>
      </c>
      <c r="BU28" s="259">
        <v>0</v>
      </c>
      <c r="BV28" s="49">
        <v>0</v>
      </c>
      <c r="BW28" s="259">
        <v>0</v>
      </c>
      <c r="BX28" s="49">
        <v>0</v>
      </c>
      <c r="BY28" s="259">
        <v>6</v>
      </c>
      <c r="BZ28" s="49">
        <v>0</v>
      </c>
      <c r="CA28" s="259">
        <v>0</v>
      </c>
      <c r="CB28" s="49">
        <v>25</v>
      </c>
      <c r="CC28" s="259">
        <v>0</v>
      </c>
      <c r="CD28" s="49">
        <v>0</v>
      </c>
      <c r="CE28" s="259">
        <v>0</v>
      </c>
      <c r="CF28" s="49">
        <v>0</v>
      </c>
      <c r="CG28" s="259">
        <v>0</v>
      </c>
      <c r="CH28" s="49">
        <v>1</v>
      </c>
      <c r="CI28" s="259">
        <v>0</v>
      </c>
      <c r="CJ28" s="49">
        <v>0</v>
      </c>
      <c r="CK28" s="259">
        <v>0</v>
      </c>
      <c r="CL28" s="49">
        <v>0</v>
      </c>
      <c r="CM28" s="259">
        <v>2</v>
      </c>
      <c r="CN28" s="49">
        <v>0</v>
      </c>
      <c r="CO28" s="259">
        <v>0</v>
      </c>
      <c r="CP28" s="49">
        <v>0</v>
      </c>
      <c r="CQ28" s="259">
        <v>0</v>
      </c>
      <c r="CR28" s="49">
        <v>0</v>
      </c>
      <c r="CS28" s="259">
        <v>4</v>
      </c>
      <c r="CT28" s="49">
        <v>3</v>
      </c>
      <c r="CU28" s="259">
        <v>10</v>
      </c>
      <c r="CV28" s="49">
        <v>0</v>
      </c>
      <c r="CW28" s="259">
        <v>0</v>
      </c>
      <c r="CX28" s="49">
        <v>0</v>
      </c>
      <c r="CY28" s="268">
        <v>238</v>
      </c>
    </row>
    <row r="29" spans="1:103" s="150" customFormat="1" ht="22.5" x14ac:dyDescent="0.25">
      <c r="A29" s="65" t="s">
        <v>23</v>
      </c>
      <c r="B29" s="50">
        <v>14706</v>
      </c>
      <c r="C29" s="264">
        <v>10814</v>
      </c>
      <c r="D29" s="50">
        <v>6257</v>
      </c>
      <c r="E29" s="264">
        <v>3651</v>
      </c>
      <c r="F29" s="50">
        <v>3000</v>
      </c>
      <c r="G29" s="264">
        <v>27071</v>
      </c>
      <c r="H29" s="50">
        <v>7058</v>
      </c>
      <c r="I29" s="264">
        <v>5140</v>
      </c>
      <c r="J29" s="50">
        <v>2967</v>
      </c>
      <c r="K29" s="264">
        <v>6697</v>
      </c>
      <c r="L29" s="50">
        <v>7387</v>
      </c>
      <c r="M29" s="264">
        <v>5268</v>
      </c>
      <c r="N29" s="50">
        <v>51569</v>
      </c>
      <c r="O29" s="264">
        <v>16265</v>
      </c>
      <c r="P29" s="50">
        <v>2375</v>
      </c>
      <c r="Q29" s="264">
        <v>6726</v>
      </c>
      <c r="R29" s="50">
        <v>13633</v>
      </c>
      <c r="S29" s="264">
        <v>5129</v>
      </c>
      <c r="T29" s="50">
        <v>4909</v>
      </c>
      <c r="U29" s="264">
        <v>12008</v>
      </c>
      <c r="V29" s="50">
        <v>12380</v>
      </c>
      <c r="W29" s="264">
        <v>1876</v>
      </c>
      <c r="X29" s="50">
        <v>7195</v>
      </c>
      <c r="Y29" s="264">
        <v>12515</v>
      </c>
      <c r="Z29" s="50">
        <v>12429</v>
      </c>
      <c r="AA29" s="264">
        <v>12462</v>
      </c>
      <c r="AB29" s="50">
        <v>10236</v>
      </c>
      <c r="AC29" s="264">
        <v>20939</v>
      </c>
      <c r="AD29" s="50">
        <v>3065</v>
      </c>
      <c r="AE29" s="264">
        <v>3586</v>
      </c>
      <c r="AF29" s="50">
        <v>16152</v>
      </c>
      <c r="AG29" s="264">
        <v>35037</v>
      </c>
      <c r="AH29" s="50">
        <v>3437</v>
      </c>
      <c r="AI29" s="264">
        <v>39509</v>
      </c>
      <c r="AJ29" s="50">
        <v>28179</v>
      </c>
      <c r="AK29" s="264">
        <v>29695</v>
      </c>
      <c r="AL29" s="50">
        <v>3705</v>
      </c>
      <c r="AM29" s="264">
        <v>13937</v>
      </c>
      <c r="AN29" s="50">
        <v>33627</v>
      </c>
      <c r="AO29" s="264">
        <v>5163</v>
      </c>
      <c r="AP29" s="50">
        <v>8105</v>
      </c>
      <c r="AQ29" s="264">
        <v>6339</v>
      </c>
      <c r="AR29" s="50">
        <v>16960</v>
      </c>
      <c r="AS29" s="264">
        <v>4982</v>
      </c>
      <c r="AT29" s="50">
        <v>36505</v>
      </c>
      <c r="AU29" s="264">
        <v>17790</v>
      </c>
      <c r="AV29" s="50">
        <v>3174</v>
      </c>
      <c r="AW29" s="264">
        <v>6742</v>
      </c>
      <c r="AX29" s="50">
        <v>1660</v>
      </c>
      <c r="AY29" s="264">
        <v>18610</v>
      </c>
      <c r="AZ29" s="50">
        <v>9806</v>
      </c>
      <c r="BA29" s="264">
        <v>13484</v>
      </c>
      <c r="BB29" s="50">
        <v>3344</v>
      </c>
      <c r="BC29" s="264">
        <v>6705</v>
      </c>
      <c r="BD29" s="50">
        <v>16329</v>
      </c>
      <c r="BE29" s="264">
        <v>3241</v>
      </c>
      <c r="BF29" s="50">
        <v>17162</v>
      </c>
      <c r="BG29" s="264">
        <v>23531</v>
      </c>
      <c r="BH29" s="50">
        <v>3575</v>
      </c>
      <c r="BI29" s="264">
        <v>63909</v>
      </c>
      <c r="BJ29" s="50">
        <v>20707</v>
      </c>
      <c r="BK29" s="264">
        <v>5223</v>
      </c>
      <c r="BL29" s="50">
        <v>32753</v>
      </c>
      <c r="BM29" s="264">
        <v>14021</v>
      </c>
      <c r="BN29" s="50">
        <v>15856</v>
      </c>
      <c r="BO29" s="264">
        <v>4897</v>
      </c>
      <c r="BP29" s="50">
        <v>10744</v>
      </c>
      <c r="BQ29" s="264">
        <v>26241</v>
      </c>
      <c r="BR29" s="50">
        <v>17102</v>
      </c>
      <c r="BS29" s="264">
        <v>51523</v>
      </c>
      <c r="BT29" s="50">
        <v>4010</v>
      </c>
      <c r="BU29" s="264">
        <v>11282</v>
      </c>
      <c r="BV29" s="50">
        <v>12799</v>
      </c>
      <c r="BW29" s="264">
        <v>9704</v>
      </c>
      <c r="BX29" s="50">
        <v>20699</v>
      </c>
      <c r="BY29" s="264">
        <v>58156</v>
      </c>
      <c r="BZ29" s="50">
        <v>31060</v>
      </c>
      <c r="CA29" s="264">
        <v>42325</v>
      </c>
      <c r="CB29" s="50">
        <v>45921</v>
      </c>
      <c r="CC29" s="264">
        <v>7869</v>
      </c>
      <c r="CD29" s="50">
        <v>12581</v>
      </c>
      <c r="CE29" s="264">
        <v>8257</v>
      </c>
      <c r="CF29" s="50">
        <v>5845</v>
      </c>
      <c r="CG29" s="264">
        <v>22411</v>
      </c>
      <c r="CH29" s="50">
        <v>14234</v>
      </c>
      <c r="CI29" s="264">
        <v>15167</v>
      </c>
      <c r="CJ29" s="50">
        <v>9392</v>
      </c>
      <c r="CK29" s="264">
        <v>7775</v>
      </c>
      <c r="CL29" s="50">
        <v>7293</v>
      </c>
      <c r="CM29" s="264">
        <v>6778</v>
      </c>
      <c r="CN29" s="50">
        <v>3599</v>
      </c>
      <c r="CO29" s="264">
        <v>39160</v>
      </c>
      <c r="CP29" s="50">
        <v>43212</v>
      </c>
      <c r="CQ29" s="264">
        <v>43229</v>
      </c>
      <c r="CR29" s="50">
        <v>34526</v>
      </c>
      <c r="CS29" s="264">
        <v>38428</v>
      </c>
      <c r="CT29" s="50">
        <v>11766</v>
      </c>
      <c r="CU29" s="264">
        <v>8486</v>
      </c>
      <c r="CV29" s="50">
        <v>7698</v>
      </c>
      <c r="CW29" s="264">
        <v>25451</v>
      </c>
      <c r="CX29" s="50">
        <v>12902</v>
      </c>
      <c r="CY29" s="273">
        <v>1620789</v>
      </c>
    </row>
    <row r="30" spans="1:103" ht="22.5" x14ac:dyDescent="0.25">
      <c r="A30" s="67" t="s">
        <v>71</v>
      </c>
      <c r="B30" s="37">
        <v>19326</v>
      </c>
      <c r="C30" s="265">
        <v>17878</v>
      </c>
      <c r="D30" s="37">
        <v>9346</v>
      </c>
      <c r="E30" s="265">
        <v>4891</v>
      </c>
      <c r="F30" s="37">
        <v>4221</v>
      </c>
      <c r="G30" s="265">
        <v>35791</v>
      </c>
      <c r="H30" s="37">
        <v>10515</v>
      </c>
      <c r="I30" s="265">
        <v>7673</v>
      </c>
      <c r="J30" s="37">
        <v>4411</v>
      </c>
      <c r="K30" s="265">
        <v>9881</v>
      </c>
      <c r="L30" s="37">
        <v>10361</v>
      </c>
      <c r="M30" s="265">
        <v>7349</v>
      </c>
      <c r="N30" s="37">
        <v>71463</v>
      </c>
      <c r="O30" s="265">
        <v>22351</v>
      </c>
      <c r="P30" s="37">
        <v>3427</v>
      </c>
      <c r="Q30" s="265">
        <v>9673</v>
      </c>
      <c r="R30" s="37">
        <v>17825</v>
      </c>
      <c r="S30" s="265">
        <v>7893</v>
      </c>
      <c r="T30" s="37">
        <v>6662</v>
      </c>
      <c r="U30" s="265">
        <v>16140</v>
      </c>
      <c r="V30" s="37">
        <v>17893</v>
      </c>
      <c r="W30" s="265">
        <v>2714</v>
      </c>
      <c r="X30" s="37">
        <v>10197</v>
      </c>
      <c r="Y30" s="265">
        <v>17221</v>
      </c>
      <c r="Z30" s="37">
        <v>17195</v>
      </c>
      <c r="AA30" s="265">
        <v>17492</v>
      </c>
      <c r="AB30" s="37">
        <v>13976</v>
      </c>
      <c r="AC30" s="265">
        <v>28392</v>
      </c>
      <c r="AD30" s="37">
        <v>4124</v>
      </c>
      <c r="AE30" s="265">
        <v>4616</v>
      </c>
      <c r="AF30" s="37">
        <v>23884</v>
      </c>
      <c r="AG30" s="265">
        <v>45318</v>
      </c>
      <c r="AH30" s="37">
        <v>4734</v>
      </c>
      <c r="AI30" s="265">
        <v>53195</v>
      </c>
      <c r="AJ30" s="37">
        <v>37737</v>
      </c>
      <c r="AK30" s="265">
        <v>38758</v>
      </c>
      <c r="AL30" s="37">
        <v>5423</v>
      </c>
      <c r="AM30" s="265">
        <v>18889</v>
      </c>
      <c r="AN30" s="37">
        <v>43993</v>
      </c>
      <c r="AO30" s="265">
        <v>7857</v>
      </c>
      <c r="AP30" s="37">
        <v>11454</v>
      </c>
      <c r="AQ30" s="265">
        <v>8928</v>
      </c>
      <c r="AR30" s="37">
        <v>24836</v>
      </c>
      <c r="AS30" s="265">
        <v>6455</v>
      </c>
      <c r="AT30" s="37">
        <v>48411</v>
      </c>
      <c r="AU30" s="265">
        <v>24377</v>
      </c>
      <c r="AV30" s="37">
        <v>4517</v>
      </c>
      <c r="AW30" s="265">
        <v>9252</v>
      </c>
      <c r="AX30" s="37">
        <v>2657</v>
      </c>
      <c r="AY30" s="265">
        <v>25235</v>
      </c>
      <c r="AZ30" s="37">
        <v>13399</v>
      </c>
      <c r="BA30" s="265">
        <v>19152</v>
      </c>
      <c r="BB30" s="37">
        <v>4918</v>
      </c>
      <c r="BC30" s="265">
        <v>9468</v>
      </c>
      <c r="BD30" s="37">
        <v>23718</v>
      </c>
      <c r="BE30" s="265">
        <v>5084</v>
      </c>
      <c r="BF30" s="37">
        <v>23780</v>
      </c>
      <c r="BG30" s="265">
        <v>34204</v>
      </c>
      <c r="BH30" s="37">
        <v>5521</v>
      </c>
      <c r="BI30" s="265">
        <v>94490</v>
      </c>
      <c r="BJ30" s="37">
        <v>28635</v>
      </c>
      <c r="BK30" s="265">
        <v>7576</v>
      </c>
      <c r="BL30" s="37">
        <v>50529</v>
      </c>
      <c r="BM30" s="265">
        <v>19747</v>
      </c>
      <c r="BN30" s="37">
        <v>22246</v>
      </c>
      <c r="BO30" s="265">
        <v>7173</v>
      </c>
      <c r="BP30" s="37">
        <v>14988</v>
      </c>
      <c r="BQ30" s="265">
        <v>35359</v>
      </c>
      <c r="BR30" s="37">
        <v>24191</v>
      </c>
      <c r="BS30" s="265">
        <v>67750</v>
      </c>
      <c r="BT30" s="37">
        <v>6058</v>
      </c>
      <c r="BU30" s="265">
        <v>15683</v>
      </c>
      <c r="BV30" s="37">
        <v>18215</v>
      </c>
      <c r="BW30" s="265">
        <v>13848</v>
      </c>
      <c r="BX30" s="37">
        <v>26388</v>
      </c>
      <c r="BY30" s="265">
        <v>71936</v>
      </c>
      <c r="BZ30" s="37">
        <v>43844</v>
      </c>
      <c r="CA30" s="265">
        <v>56812</v>
      </c>
      <c r="CB30" s="37">
        <v>56720</v>
      </c>
      <c r="CC30" s="265">
        <v>10367</v>
      </c>
      <c r="CD30" s="37">
        <v>18626</v>
      </c>
      <c r="CE30" s="265">
        <v>11958</v>
      </c>
      <c r="CF30" s="37">
        <v>8249</v>
      </c>
      <c r="CG30" s="265">
        <v>30602</v>
      </c>
      <c r="CH30" s="37">
        <v>19951</v>
      </c>
      <c r="CI30" s="265">
        <v>20346</v>
      </c>
      <c r="CJ30" s="37">
        <v>12895</v>
      </c>
      <c r="CK30" s="265">
        <v>10620</v>
      </c>
      <c r="CL30" s="37">
        <v>11013</v>
      </c>
      <c r="CM30" s="265">
        <v>9127</v>
      </c>
      <c r="CN30" s="37">
        <v>5017</v>
      </c>
      <c r="CO30" s="265">
        <v>52038</v>
      </c>
      <c r="CP30" s="37">
        <v>53532</v>
      </c>
      <c r="CQ30" s="265">
        <v>61958</v>
      </c>
      <c r="CR30" s="37">
        <v>47660</v>
      </c>
      <c r="CS30" s="265">
        <v>52126</v>
      </c>
      <c r="CT30" s="37">
        <v>18651</v>
      </c>
      <c r="CU30" s="265">
        <v>13617</v>
      </c>
      <c r="CV30" s="37">
        <v>15286</v>
      </c>
      <c r="CW30" s="265">
        <v>41141</v>
      </c>
      <c r="CX30" s="37">
        <v>19384</v>
      </c>
      <c r="CY30" s="274">
        <v>2242403</v>
      </c>
    </row>
    <row r="31" spans="1:103" x14ac:dyDescent="0.25">
      <c r="A31" s="69" t="s">
        <v>24</v>
      </c>
      <c r="B31" s="8">
        <v>56790</v>
      </c>
      <c r="C31" s="266">
        <v>45243</v>
      </c>
      <c r="D31" s="8">
        <v>23623</v>
      </c>
      <c r="E31" s="266">
        <v>12569</v>
      </c>
      <c r="F31" s="8">
        <v>10764</v>
      </c>
      <c r="G31" s="266">
        <v>89016</v>
      </c>
      <c r="H31" s="8">
        <v>26724</v>
      </c>
      <c r="I31" s="266">
        <v>20324</v>
      </c>
      <c r="J31" s="8">
        <v>11368</v>
      </c>
      <c r="K31" s="266">
        <v>25160</v>
      </c>
      <c r="L31" s="8">
        <v>27456</v>
      </c>
      <c r="M31" s="266">
        <v>19434</v>
      </c>
      <c r="N31" s="8">
        <v>176861</v>
      </c>
      <c r="O31" s="266">
        <v>56262</v>
      </c>
      <c r="P31" s="8">
        <v>9027</v>
      </c>
      <c r="Q31" s="266">
        <v>25180</v>
      </c>
      <c r="R31" s="8">
        <v>47591</v>
      </c>
      <c r="S31" s="266">
        <v>20910</v>
      </c>
      <c r="T31" s="8">
        <v>17212</v>
      </c>
      <c r="U31" s="266">
        <v>39997</v>
      </c>
      <c r="V31" s="8">
        <v>46880</v>
      </c>
      <c r="W31" s="266">
        <v>7032</v>
      </c>
      <c r="X31" s="8">
        <v>27252</v>
      </c>
      <c r="Y31" s="266">
        <v>44536</v>
      </c>
      <c r="Z31" s="8">
        <v>43309</v>
      </c>
      <c r="AA31" s="266">
        <v>50777</v>
      </c>
      <c r="AB31" s="8">
        <v>36839</v>
      </c>
      <c r="AC31" s="266">
        <v>71331</v>
      </c>
      <c r="AD31" s="8">
        <v>10538</v>
      </c>
      <c r="AE31" s="266">
        <v>11834</v>
      </c>
      <c r="AF31" s="8">
        <v>62307</v>
      </c>
      <c r="AG31" s="266">
        <v>113610</v>
      </c>
      <c r="AH31" s="8">
        <v>13256</v>
      </c>
      <c r="AI31" s="266">
        <v>133436</v>
      </c>
      <c r="AJ31" s="8">
        <v>95209</v>
      </c>
      <c r="AK31" s="266">
        <v>96586</v>
      </c>
      <c r="AL31" s="8">
        <v>14641</v>
      </c>
      <c r="AM31" s="266">
        <v>48615</v>
      </c>
      <c r="AN31" s="8">
        <v>111289</v>
      </c>
      <c r="AO31" s="266">
        <v>19859</v>
      </c>
      <c r="AP31" s="8">
        <v>31347</v>
      </c>
      <c r="AQ31" s="266">
        <v>24894</v>
      </c>
      <c r="AR31" s="8">
        <v>63967</v>
      </c>
      <c r="AS31" s="266">
        <v>17419</v>
      </c>
      <c r="AT31" s="8">
        <v>124232</v>
      </c>
      <c r="AU31" s="266">
        <v>61245</v>
      </c>
      <c r="AV31" s="8">
        <v>11477</v>
      </c>
      <c r="AW31" s="266">
        <v>24602</v>
      </c>
      <c r="AX31" s="8">
        <v>6299</v>
      </c>
      <c r="AY31" s="266">
        <v>68955</v>
      </c>
      <c r="AZ31" s="8">
        <v>36226</v>
      </c>
      <c r="BA31" s="266">
        <v>47146</v>
      </c>
      <c r="BB31" s="8">
        <v>12418</v>
      </c>
      <c r="BC31" s="266">
        <v>25227</v>
      </c>
      <c r="BD31" s="8">
        <v>58108</v>
      </c>
      <c r="BE31" s="266">
        <v>13319</v>
      </c>
      <c r="BF31" s="8">
        <v>60708</v>
      </c>
      <c r="BG31" s="266">
        <v>83155</v>
      </c>
      <c r="BH31" s="8">
        <v>13996</v>
      </c>
      <c r="BI31" s="266">
        <v>234276</v>
      </c>
      <c r="BJ31" s="8">
        <v>73456</v>
      </c>
      <c r="BK31" s="266">
        <v>20174</v>
      </c>
      <c r="BL31" s="8">
        <v>126800</v>
      </c>
      <c r="BM31" s="266">
        <v>50035</v>
      </c>
      <c r="BN31" s="8">
        <v>54441</v>
      </c>
      <c r="BO31" s="266">
        <v>17100</v>
      </c>
      <c r="BP31" s="8">
        <v>39114</v>
      </c>
      <c r="BQ31" s="266">
        <v>90038</v>
      </c>
      <c r="BR31" s="8">
        <v>61791</v>
      </c>
      <c r="BS31" s="266">
        <v>166955</v>
      </c>
      <c r="BT31" s="8">
        <v>17412</v>
      </c>
      <c r="BU31" s="266">
        <v>40750</v>
      </c>
      <c r="BV31" s="8">
        <v>47306</v>
      </c>
      <c r="BW31" s="266">
        <v>35337</v>
      </c>
      <c r="BX31" s="8">
        <v>70068</v>
      </c>
      <c r="BY31" s="266">
        <v>156329</v>
      </c>
      <c r="BZ31" s="8">
        <v>107973</v>
      </c>
      <c r="CA31" s="266">
        <v>141282</v>
      </c>
      <c r="CB31" s="8">
        <v>140190</v>
      </c>
      <c r="CC31" s="266">
        <v>28675</v>
      </c>
      <c r="CD31" s="8">
        <v>46179</v>
      </c>
      <c r="CE31" s="266">
        <v>30756</v>
      </c>
      <c r="CF31" s="8">
        <v>22132</v>
      </c>
      <c r="CG31" s="266">
        <v>81427</v>
      </c>
      <c r="CH31" s="8">
        <v>50675</v>
      </c>
      <c r="CI31" s="266">
        <v>56325</v>
      </c>
      <c r="CJ31" s="8">
        <v>33750</v>
      </c>
      <c r="CK31" s="266">
        <v>26971</v>
      </c>
      <c r="CL31" s="8">
        <v>27545</v>
      </c>
      <c r="CM31" s="266">
        <v>24931</v>
      </c>
      <c r="CN31" s="8">
        <v>12283</v>
      </c>
      <c r="CO31" s="266">
        <v>128173</v>
      </c>
      <c r="CP31" s="8">
        <v>129488</v>
      </c>
      <c r="CQ31" s="266">
        <v>152374</v>
      </c>
      <c r="CR31" s="8">
        <v>114505</v>
      </c>
      <c r="CS31" s="266">
        <v>128680</v>
      </c>
      <c r="CT31" s="8">
        <v>41835</v>
      </c>
      <c r="CU31" s="266">
        <v>31370</v>
      </c>
      <c r="CV31" s="8">
        <v>39539</v>
      </c>
      <c r="CW31" s="266">
        <v>100322</v>
      </c>
      <c r="CX31" s="8">
        <v>49694</v>
      </c>
      <c r="CY31" s="275">
        <v>5653843</v>
      </c>
    </row>
    <row r="32" spans="1:103" s="178" customFormat="1" x14ac:dyDescent="0.25">
      <c r="A32" s="351" t="s">
        <v>102</v>
      </c>
      <c r="B32" s="352"/>
      <c r="C32" s="352"/>
      <c r="D32" s="352"/>
      <c r="E32" s="352"/>
      <c r="F32" s="244"/>
      <c r="G32" s="244"/>
    </row>
    <row r="33" spans="1:7" x14ac:dyDescent="0.25">
      <c r="A33" s="351" t="s">
        <v>120</v>
      </c>
      <c r="B33" s="352"/>
      <c r="C33" s="352"/>
      <c r="D33" s="352"/>
      <c r="E33" s="352"/>
      <c r="F33" s="244"/>
      <c r="G33" s="244"/>
    </row>
    <row r="34" spans="1:7" x14ac:dyDescent="0.25">
      <c r="A34" s="353" t="s">
        <v>232</v>
      </c>
      <c r="B34" s="354"/>
      <c r="C34" s="354"/>
      <c r="D34" s="354"/>
      <c r="E34" s="354"/>
      <c r="F34" s="245"/>
      <c r="G34" s="245"/>
    </row>
    <row r="35" spans="1:7" x14ac:dyDescent="0.25">
      <c r="A35" s="181" t="s">
        <v>123</v>
      </c>
      <c r="B35" s="182"/>
      <c r="C35" s="182"/>
      <c r="D35" s="182"/>
      <c r="E35" s="182"/>
      <c r="F35" s="182"/>
      <c r="G35" s="182"/>
    </row>
    <row r="36" spans="1:7" x14ac:dyDescent="0.25">
      <c r="A36" s="183" t="s">
        <v>238</v>
      </c>
      <c r="B36" s="182"/>
      <c r="C36" s="182"/>
      <c r="D36" s="182"/>
      <c r="E36" s="182"/>
      <c r="F36" s="182"/>
      <c r="G36" s="182"/>
    </row>
  </sheetData>
  <mergeCells count="3">
    <mergeCell ref="A32:E32"/>
    <mergeCell ref="A33:E33"/>
    <mergeCell ref="A34:E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36"/>
  <sheetViews>
    <sheetView showGridLines="0" topLeftCell="A9" zoomScale="120" zoomScaleNormal="120" workbookViewId="0">
      <selection activeCell="A33" sqref="A33:C33"/>
    </sheetView>
  </sheetViews>
  <sheetFormatPr baseColWidth="10" defaultColWidth="11.42578125" defaultRowHeight="15" x14ac:dyDescent="0.25"/>
  <cols>
    <col min="1" max="1" width="42.140625" style="77" bestFit="1" customWidth="1"/>
    <col min="2" max="7" width="11.42578125" style="151"/>
    <col min="8" max="16384" width="11.42578125" style="77"/>
  </cols>
  <sheetData>
    <row r="1" spans="1:10" s="177" customFormat="1" x14ac:dyDescent="0.25">
      <c r="A1" s="344" t="s">
        <v>289</v>
      </c>
      <c r="B1" s="344"/>
      <c r="C1" s="344"/>
      <c r="D1" s="344"/>
      <c r="E1" s="344"/>
      <c r="F1" s="344"/>
      <c r="G1" s="344"/>
      <c r="H1" s="284"/>
      <c r="I1" s="284"/>
      <c r="J1" s="284"/>
    </row>
    <row r="2" spans="1:10" ht="21" customHeight="1" x14ac:dyDescent="0.25">
      <c r="A2" s="63"/>
      <c r="B2" s="347" t="s">
        <v>86</v>
      </c>
      <c r="C2" s="348"/>
      <c r="D2" s="347" t="s">
        <v>128</v>
      </c>
      <c r="E2" s="348"/>
      <c r="F2" s="349" t="s">
        <v>35</v>
      </c>
      <c r="G2" s="350"/>
    </row>
    <row r="3" spans="1:10" ht="22.5" x14ac:dyDescent="0.25">
      <c r="A3" s="63"/>
      <c r="B3" s="36" t="s">
        <v>125</v>
      </c>
      <c r="C3" s="52" t="s">
        <v>126</v>
      </c>
      <c r="D3" s="36" t="s">
        <v>125</v>
      </c>
      <c r="E3" s="52" t="s">
        <v>126</v>
      </c>
      <c r="F3" s="36" t="s">
        <v>125</v>
      </c>
      <c r="G3" s="52" t="s">
        <v>126</v>
      </c>
    </row>
    <row r="4" spans="1:10" x14ac:dyDescent="0.25">
      <c r="A4" s="64" t="s">
        <v>1</v>
      </c>
      <c r="B4" s="290">
        <v>635628</v>
      </c>
      <c r="C4" s="291">
        <v>-6830</v>
      </c>
      <c r="D4" s="290">
        <v>181496</v>
      </c>
      <c r="E4" s="291">
        <v>-1490</v>
      </c>
      <c r="F4" s="290">
        <v>817124</v>
      </c>
      <c r="G4" s="309">
        <v>-8320</v>
      </c>
    </row>
    <row r="5" spans="1:10" x14ac:dyDescent="0.25">
      <c r="A5" s="64" t="s">
        <v>2</v>
      </c>
      <c r="B5" s="290">
        <v>640566</v>
      </c>
      <c r="C5" s="293">
        <v>6149</v>
      </c>
      <c r="D5" s="290">
        <v>181939</v>
      </c>
      <c r="E5" s="293">
        <v>2483</v>
      </c>
      <c r="F5" s="290">
        <v>822505</v>
      </c>
      <c r="G5" s="292">
        <v>8632</v>
      </c>
    </row>
    <row r="6" spans="1:10" x14ac:dyDescent="0.25">
      <c r="A6" s="64" t="s">
        <v>3</v>
      </c>
      <c r="B6" s="290">
        <v>633590</v>
      </c>
      <c r="C6" s="291">
        <v>-8399</v>
      </c>
      <c r="D6" s="290">
        <v>176238</v>
      </c>
      <c r="E6" s="291">
        <v>-651</v>
      </c>
      <c r="F6" s="290">
        <v>809828</v>
      </c>
      <c r="G6" s="309">
        <v>-9050</v>
      </c>
    </row>
    <row r="7" spans="1:10" x14ac:dyDescent="0.25">
      <c r="A7" s="64" t="s">
        <v>4</v>
      </c>
      <c r="B7" s="290">
        <v>650113</v>
      </c>
      <c r="C7" s="293">
        <v>11275</v>
      </c>
      <c r="D7" s="290">
        <v>177849</v>
      </c>
      <c r="E7" s="293">
        <v>88</v>
      </c>
      <c r="F7" s="290">
        <v>827962</v>
      </c>
      <c r="G7" s="292">
        <v>11363</v>
      </c>
    </row>
    <row r="8" spans="1:10" x14ac:dyDescent="0.25">
      <c r="A8" s="65" t="s">
        <v>290</v>
      </c>
      <c r="B8" s="294">
        <v>2559897</v>
      </c>
      <c r="C8" s="295">
        <v>2195</v>
      </c>
      <c r="D8" s="294">
        <v>717522</v>
      </c>
      <c r="E8" s="295">
        <v>430</v>
      </c>
      <c r="F8" s="294">
        <v>3277419</v>
      </c>
      <c r="G8" s="296">
        <v>2625</v>
      </c>
    </row>
    <row r="9" spans="1:10" x14ac:dyDescent="0.25">
      <c r="A9" s="66" t="s">
        <v>118</v>
      </c>
      <c r="B9" s="297">
        <v>0</v>
      </c>
      <c r="C9" s="308">
        <v>-49</v>
      </c>
      <c r="D9" s="297">
        <v>0</v>
      </c>
      <c r="E9" s="308">
        <v>-42</v>
      </c>
      <c r="F9" s="297">
        <v>0</v>
      </c>
      <c r="G9" s="309">
        <v>-91</v>
      </c>
    </row>
    <row r="10" spans="1:10" x14ac:dyDescent="0.25">
      <c r="A10" s="64" t="s">
        <v>93</v>
      </c>
      <c r="B10" s="290">
        <v>43454</v>
      </c>
      <c r="C10" s="293">
        <v>2397</v>
      </c>
      <c r="D10" s="290">
        <v>4720</v>
      </c>
      <c r="E10" s="293">
        <v>95</v>
      </c>
      <c r="F10" s="290">
        <v>48174</v>
      </c>
      <c r="G10" s="292">
        <v>2492</v>
      </c>
    </row>
    <row r="11" spans="1:10" x14ac:dyDescent="0.25">
      <c r="A11" s="65" t="s">
        <v>7</v>
      </c>
      <c r="B11" s="294">
        <v>2603351</v>
      </c>
      <c r="C11" s="295">
        <v>4543</v>
      </c>
      <c r="D11" s="294">
        <v>722242</v>
      </c>
      <c r="E11" s="295">
        <v>483</v>
      </c>
      <c r="F11" s="294">
        <v>3325593</v>
      </c>
      <c r="G11" s="296">
        <v>5026</v>
      </c>
    </row>
    <row r="12" spans="1:10" x14ac:dyDescent="0.25">
      <c r="A12" s="64" t="s">
        <v>116</v>
      </c>
      <c r="B12" s="298">
        <v>81628</v>
      </c>
      <c r="C12" s="306">
        <v>-923</v>
      </c>
      <c r="D12" s="298">
        <v>4219</v>
      </c>
      <c r="E12" s="306">
        <v>-187</v>
      </c>
      <c r="F12" s="298">
        <v>85847</v>
      </c>
      <c r="G12" s="309">
        <v>-1110</v>
      </c>
    </row>
    <row r="13" spans="1:10" x14ac:dyDescent="0.25">
      <c r="A13" s="67" t="s">
        <v>247</v>
      </c>
      <c r="B13" s="299">
        <v>2684979</v>
      </c>
      <c r="C13" s="300">
        <v>3620</v>
      </c>
      <c r="D13" s="299">
        <v>726461</v>
      </c>
      <c r="E13" s="300">
        <v>296</v>
      </c>
      <c r="F13" s="299">
        <v>3411440</v>
      </c>
      <c r="G13" s="301">
        <v>3916</v>
      </c>
    </row>
    <row r="14" spans="1:10" x14ac:dyDescent="0.25">
      <c r="A14" s="64" t="s">
        <v>94</v>
      </c>
      <c r="B14" s="290">
        <v>46820</v>
      </c>
      <c r="C14" s="291">
        <v>1192</v>
      </c>
      <c r="D14" s="290">
        <v>8059</v>
      </c>
      <c r="E14" s="306">
        <v>-135</v>
      </c>
      <c r="F14" s="290">
        <v>54879</v>
      </c>
      <c r="G14" s="292">
        <v>1057</v>
      </c>
    </row>
    <row r="15" spans="1:10" x14ac:dyDescent="0.25">
      <c r="A15" s="64" t="s">
        <v>95</v>
      </c>
      <c r="B15" s="290">
        <v>37452</v>
      </c>
      <c r="C15" s="306">
        <v>-1459</v>
      </c>
      <c r="D15" s="290">
        <v>6909</v>
      </c>
      <c r="E15" s="306">
        <v>-385</v>
      </c>
      <c r="F15" s="290">
        <v>44361</v>
      </c>
      <c r="G15" s="309">
        <v>-1844</v>
      </c>
    </row>
    <row r="16" spans="1:10" x14ac:dyDescent="0.25">
      <c r="A16" s="68" t="s">
        <v>96</v>
      </c>
      <c r="B16" s="294">
        <v>84272</v>
      </c>
      <c r="C16" s="307">
        <v>-267</v>
      </c>
      <c r="D16" s="294">
        <v>14968</v>
      </c>
      <c r="E16" s="307">
        <v>-520</v>
      </c>
      <c r="F16" s="294">
        <v>99240</v>
      </c>
      <c r="G16" s="310">
        <v>-787</v>
      </c>
    </row>
    <row r="17" spans="1:7" x14ac:dyDescent="0.25">
      <c r="A17" s="68" t="s">
        <v>97</v>
      </c>
      <c r="B17" s="294">
        <v>1925</v>
      </c>
      <c r="C17" s="307">
        <v>-92</v>
      </c>
      <c r="D17" s="294">
        <v>344</v>
      </c>
      <c r="E17" s="307">
        <v>-18</v>
      </c>
      <c r="F17" s="294">
        <v>2269</v>
      </c>
      <c r="G17" s="310">
        <v>-110</v>
      </c>
    </row>
    <row r="18" spans="1:7" x14ac:dyDescent="0.25">
      <c r="A18" s="64" t="s">
        <v>98</v>
      </c>
      <c r="B18" s="290">
        <v>142369</v>
      </c>
      <c r="C18" s="291">
        <v>3059</v>
      </c>
      <c r="D18" s="290">
        <v>33745</v>
      </c>
      <c r="E18" s="291">
        <v>-70</v>
      </c>
      <c r="F18" s="290">
        <v>176114</v>
      </c>
      <c r="G18" s="292">
        <v>2989</v>
      </c>
    </row>
    <row r="19" spans="1:7" x14ac:dyDescent="0.25">
      <c r="A19" s="64" t="s">
        <v>99</v>
      </c>
      <c r="B19" s="290">
        <v>137773</v>
      </c>
      <c r="C19" s="306">
        <v>-1231</v>
      </c>
      <c r="D19" s="290">
        <v>33801</v>
      </c>
      <c r="E19" s="293">
        <v>13</v>
      </c>
      <c r="F19" s="290">
        <v>171574</v>
      </c>
      <c r="G19" s="309">
        <v>-1218</v>
      </c>
    </row>
    <row r="20" spans="1:7" x14ac:dyDescent="0.25">
      <c r="A20" s="64" t="s">
        <v>100</v>
      </c>
      <c r="B20" s="290">
        <v>126871</v>
      </c>
      <c r="C20" s="306">
        <v>-3374</v>
      </c>
      <c r="D20" s="290">
        <v>30539</v>
      </c>
      <c r="E20" s="306">
        <v>-1531</v>
      </c>
      <c r="F20" s="290">
        <v>157410</v>
      </c>
      <c r="G20" s="309">
        <v>-4905</v>
      </c>
    </row>
    <row r="21" spans="1:7" x14ac:dyDescent="0.25">
      <c r="A21" s="68" t="s">
        <v>17</v>
      </c>
      <c r="B21" s="294">
        <v>407013</v>
      </c>
      <c r="C21" s="307">
        <v>-1546</v>
      </c>
      <c r="D21" s="294">
        <v>98085</v>
      </c>
      <c r="E21" s="307">
        <v>-1588</v>
      </c>
      <c r="F21" s="294">
        <v>505098</v>
      </c>
      <c r="G21" s="310">
        <v>-3134</v>
      </c>
    </row>
    <row r="22" spans="1:7" x14ac:dyDescent="0.25">
      <c r="A22" s="64" t="s">
        <v>246</v>
      </c>
      <c r="B22" s="290">
        <v>6687</v>
      </c>
      <c r="C22" s="306">
        <v>-893</v>
      </c>
      <c r="D22" s="290">
        <v>1330</v>
      </c>
      <c r="E22" s="306">
        <v>-308</v>
      </c>
      <c r="F22" s="290">
        <v>8017</v>
      </c>
      <c r="G22" s="309">
        <v>-1201</v>
      </c>
    </row>
    <row r="23" spans="1:7" x14ac:dyDescent="0.25">
      <c r="A23" s="64" t="s">
        <v>67</v>
      </c>
      <c r="B23" s="290">
        <v>5530</v>
      </c>
      <c r="C23" s="293">
        <v>61</v>
      </c>
      <c r="D23" s="290">
        <v>1460</v>
      </c>
      <c r="E23" s="293">
        <v>62</v>
      </c>
      <c r="F23" s="290">
        <v>6990</v>
      </c>
      <c r="G23" s="292">
        <v>123</v>
      </c>
    </row>
    <row r="24" spans="1:7" s="150" customFormat="1" x14ac:dyDescent="0.25">
      <c r="A24" s="65" t="s">
        <v>107</v>
      </c>
      <c r="B24" s="294">
        <v>505427</v>
      </c>
      <c r="C24" s="307">
        <v>-2737</v>
      </c>
      <c r="D24" s="294">
        <v>116187</v>
      </c>
      <c r="E24" s="307">
        <v>-2372</v>
      </c>
      <c r="F24" s="294">
        <v>621614</v>
      </c>
      <c r="G24" s="310">
        <v>-5109</v>
      </c>
    </row>
    <row r="25" spans="1:7" x14ac:dyDescent="0.25">
      <c r="A25" s="64" t="s">
        <v>72</v>
      </c>
      <c r="B25" s="290">
        <v>437860</v>
      </c>
      <c r="C25" s="306">
        <v>-10027</v>
      </c>
      <c r="D25" s="290">
        <v>119692</v>
      </c>
      <c r="E25" s="306">
        <v>-4025</v>
      </c>
      <c r="F25" s="290">
        <v>557552</v>
      </c>
      <c r="G25" s="309">
        <v>-14052</v>
      </c>
    </row>
    <row r="26" spans="1:7" x14ac:dyDescent="0.25">
      <c r="A26" s="64" t="s">
        <v>73</v>
      </c>
      <c r="B26" s="290">
        <v>422431</v>
      </c>
      <c r="C26" s="293">
        <v>1628</v>
      </c>
      <c r="D26" s="290">
        <v>116782</v>
      </c>
      <c r="E26" s="293">
        <v>2263</v>
      </c>
      <c r="F26" s="290">
        <v>539213</v>
      </c>
      <c r="G26" s="292">
        <v>3891</v>
      </c>
    </row>
    <row r="27" spans="1:7" x14ac:dyDescent="0.25">
      <c r="A27" s="64" t="s">
        <v>22</v>
      </c>
      <c r="B27" s="290">
        <v>414806</v>
      </c>
      <c r="C27" s="291">
        <v>9752</v>
      </c>
      <c r="D27" s="290">
        <v>108980</v>
      </c>
      <c r="E27" s="291">
        <v>600</v>
      </c>
      <c r="F27" s="290">
        <v>523786</v>
      </c>
      <c r="G27" s="292">
        <v>10352</v>
      </c>
    </row>
    <row r="28" spans="1:7" x14ac:dyDescent="0.25">
      <c r="A28" s="64" t="s">
        <v>68</v>
      </c>
      <c r="B28" s="290">
        <v>163</v>
      </c>
      <c r="C28" s="291">
        <v>-2</v>
      </c>
      <c r="D28" s="290">
        <v>75</v>
      </c>
      <c r="E28" s="291">
        <v>-2</v>
      </c>
      <c r="F28" s="290">
        <v>238</v>
      </c>
      <c r="G28" s="309">
        <v>-4</v>
      </c>
    </row>
    <row r="29" spans="1:7" s="150" customFormat="1" x14ac:dyDescent="0.25">
      <c r="A29" s="65" t="s">
        <v>248</v>
      </c>
      <c r="B29" s="294">
        <v>1275260</v>
      </c>
      <c r="C29" s="302">
        <v>1351</v>
      </c>
      <c r="D29" s="294">
        <v>345529</v>
      </c>
      <c r="E29" s="302">
        <v>-1164</v>
      </c>
      <c r="F29" s="294">
        <v>1620789</v>
      </c>
      <c r="G29" s="296">
        <v>187</v>
      </c>
    </row>
    <row r="30" spans="1:7" x14ac:dyDescent="0.25">
      <c r="A30" s="67" t="s">
        <v>249</v>
      </c>
      <c r="B30" s="299">
        <v>1780687</v>
      </c>
      <c r="C30" s="303">
        <v>-1386</v>
      </c>
      <c r="D30" s="299">
        <v>461716</v>
      </c>
      <c r="E30" s="303">
        <v>-3536</v>
      </c>
      <c r="F30" s="299">
        <v>2242403</v>
      </c>
      <c r="G30" s="311">
        <v>-4922</v>
      </c>
    </row>
    <row r="31" spans="1:7" x14ac:dyDescent="0.25">
      <c r="A31" s="69" t="s">
        <v>24</v>
      </c>
      <c r="B31" s="304">
        <v>4465666</v>
      </c>
      <c r="C31" s="305">
        <v>2234</v>
      </c>
      <c r="D31" s="304">
        <v>1188177</v>
      </c>
      <c r="E31" s="305">
        <v>-3240</v>
      </c>
      <c r="F31" s="304">
        <v>5653843</v>
      </c>
      <c r="G31" s="312">
        <v>-1006</v>
      </c>
    </row>
    <row r="32" spans="1:7" s="178" customFormat="1" x14ac:dyDescent="0.25">
      <c r="A32" s="313" t="s">
        <v>102</v>
      </c>
      <c r="B32" s="285"/>
      <c r="C32" s="285"/>
      <c r="D32" s="285"/>
      <c r="E32" s="285"/>
      <c r="F32" s="241"/>
      <c r="G32" s="241"/>
    </row>
    <row r="33" spans="1:7" x14ac:dyDescent="0.25">
      <c r="A33" s="345" t="s">
        <v>292</v>
      </c>
      <c r="B33" s="345"/>
      <c r="C33" s="345"/>
      <c r="D33" s="285"/>
      <c r="E33" s="285"/>
      <c r="F33" s="241"/>
      <c r="G33" s="241"/>
    </row>
    <row r="34" spans="1:7" x14ac:dyDescent="0.25">
      <c r="A34" s="346" t="s">
        <v>245</v>
      </c>
      <c r="B34" s="346"/>
      <c r="C34" s="346"/>
      <c r="D34" s="346"/>
      <c r="E34" s="346"/>
      <c r="F34" s="242"/>
      <c r="G34" s="242"/>
    </row>
    <row r="35" spans="1:7" x14ac:dyDescent="0.25">
      <c r="A35" s="181" t="s">
        <v>295</v>
      </c>
      <c r="B35" s="182"/>
      <c r="C35" s="182"/>
      <c r="D35" s="182"/>
      <c r="E35" s="182"/>
      <c r="F35" s="182"/>
      <c r="G35" s="182"/>
    </row>
    <row r="36" spans="1:7" x14ac:dyDescent="0.25">
      <c r="A36" s="183" t="s">
        <v>299</v>
      </c>
      <c r="B36" s="182"/>
      <c r="C36" s="182"/>
      <c r="D36" s="182"/>
      <c r="E36" s="182"/>
      <c r="F36" s="182"/>
      <c r="G36" s="182"/>
    </row>
  </sheetData>
  <mergeCells count="6">
    <mergeCell ref="A1:G1"/>
    <mergeCell ref="A33:C33"/>
    <mergeCell ref="A34:E34"/>
    <mergeCell ref="B2:C2"/>
    <mergeCell ref="D2:E2"/>
    <mergeCell ref="F2:G2"/>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37"/>
  <sheetViews>
    <sheetView showGridLines="0" workbookViewId="0">
      <selection activeCell="A37" sqref="A37"/>
    </sheetView>
  </sheetViews>
  <sheetFormatPr baseColWidth="10" defaultColWidth="11.42578125" defaultRowHeight="15" x14ac:dyDescent="0.25"/>
  <cols>
    <col min="1" max="1" width="42.140625" style="77" bestFit="1" customWidth="1"/>
    <col min="2" max="10" width="11.42578125" style="151"/>
    <col min="11" max="16384" width="11.42578125" style="77"/>
  </cols>
  <sheetData>
    <row r="1" spans="1:10" s="177" customFormat="1" x14ac:dyDescent="0.25">
      <c r="A1" s="355" t="s">
        <v>239</v>
      </c>
      <c r="B1" s="356"/>
      <c r="C1" s="356"/>
      <c r="D1" s="356"/>
      <c r="E1" s="356"/>
      <c r="F1" s="356"/>
      <c r="G1" s="356"/>
      <c r="H1" s="356"/>
      <c r="I1" s="356"/>
      <c r="J1" s="356"/>
    </row>
    <row r="3" spans="1:10" ht="15" customHeight="1" x14ac:dyDescent="0.25">
      <c r="A3" s="63"/>
      <c r="B3" s="357" t="s">
        <v>0</v>
      </c>
      <c r="C3" s="358"/>
      <c r="D3" s="359"/>
      <c r="E3" s="357" t="s">
        <v>119</v>
      </c>
      <c r="F3" s="358"/>
      <c r="G3" s="359"/>
      <c r="H3" s="360" t="s">
        <v>25</v>
      </c>
      <c r="I3" s="361"/>
      <c r="J3" s="362"/>
    </row>
    <row r="4" spans="1:10" ht="22.5" customHeight="1" x14ac:dyDescent="0.25">
      <c r="A4" s="63"/>
      <c r="B4" s="175" t="s">
        <v>117</v>
      </c>
      <c r="C4" s="36" t="s">
        <v>125</v>
      </c>
      <c r="D4" s="52" t="s">
        <v>126</v>
      </c>
      <c r="E4" s="243" t="s">
        <v>117</v>
      </c>
      <c r="F4" s="36" t="s">
        <v>125</v>
      </c>
      <c r="G4" s="52" t="s">
        <v>126</v>
      </c>
      <c r="H4" s="243" t="s">
        <v>117</v>
      </c>
      <c r="I4" s="36" t="s">
        <v>125</v>
      </c>
      <c r="J4" s="276" t="s">
        <v>126</v>
      </c>
    </row>
    <row r="5" spans="1:10" ht="15" customHeight="1" x14ac:dyDescent="0.25">
      <c r="A5" s="64" t="s">
        <v>1</v>
      </c>
      <c r="B5" s="57">
        <v>642458</v>
      </c>
      <c r="C5" s="49">
        <v>635628</v>
      </c>
      <c r="D5" s="166">
        <f>C5-B5</f>
        <v>-6830</v>
      </c>
      <c r="E5" s="57">
        <v>182986</v>
      </c>
      <c r="F5" s="49">
        <v>181496</v>
      </c>
      <c r="G5" s="166">
        <f>F5-E5</f>
        <v>-1490</v>
      </c>
      <c r="H5" s="103">
        <f>B5+E5</f>
        <v>825444</v>
      </c>
      <c r="I5" s="49">
        <f>C5+F5</f>
        <v>817124</v>
      </c>
      <c r="J5" s="171">
        <f>I5-H5</f>
        <v>-8320</v>
      </c>
    </row>
    <row r="6" spans="1:10" ht="15" customHeight="1" x14ac:dyDescent="0.25">
      <c r="A6" s="64" t="s">
        <v>2</v>
      </c>
      <c r="B6" s="57">
        <v>634417</v>
      </c>
      <c r="C6" s="49">
        <v>640566</v>
      </c>
      <c r="D6" s="53">
        <f t="shared" ref="D6:D32" si="0">C6-B6</f>
        <v>6149</v>
      </c>
      <c r="E6" s="57">
        <v>179456</v>
      </c>
      <c r="F6" s="49">
        <v>181939</v>
      </c>
      <c r="G6" s="53">
        <f t="shared" ref="G6:G32" si="1">F6-E6</f>
        <v>2483</v>
      </c>
      <c r="H6" s="103">
        <f t="shared" ref="H6:H32" si="2">B6+E6</f>
        <v>813873</v>
      </c>
      <c r="I6" s="49">
        <f t="shared" ref="I6:I32" si="3">C6+F6</f>
        <v>822505</v>
      </c>
      <c r="J6" s="171">
        <f t="shared" ref="J6:J32" si="4">I6-H6</f>
        <v>8632</v>
      </c>
    </row>
    <row r="7" spans="1:10" x14ac:dyDescent="0.25">
      <c r="A7" s="64" t="s">
        <v>3</v>
      </c>
      <c r="B7" s="57">
        <v>641989</v>
      </c>
      <c r="C7" s="49">
        <v>633590</v>
      </c>
      <c r="D7" s="166">
        <f t="shared" si="0"/>
        <v>-8399</v>
      </c>
      <c r="E7" s="57">
        <v>176889</v>
      </c>
      <c r="F7" s="49">
        <v>176238</v>
      </c>
      <c r="G7" s="166">
        <f t="shared" si="1"/>
        <v>-651</v>
      </c>
      <c r="H7" s="103">
        <f t="shared" si="2"/>
        <v>818878</v>
      </c>
      <c r="I7" s="49">
        <f t="shared" si="3"/>
        <v>809828</v>
      </c>
      <c r="J7" s="171">
        <f t="shared" si="4"/>
        <v>-9050</v>
      </c>
    </row>
    <row r="8" spans="1:10" x14ac:dyDescent="0.25">
      <c r="A8" s="64" t="s">
        <v>4</v>
      </c>
      <c r="B8" s="57">
        <v>638838</v>
      </c>
      <c r="C8" s="49">
        <v>650113</v>
      </c>
      <c r="D8" s="53">
        <f t="shared" si="0"/>
        <v>11275</v>
      </c>
      <c r="E8" s="57">
        <v>177761</v>
      </c>
      <c r="F8" s="49">
        <v>177849</v>
      </c>
      <c r="G8" s="53">
        <f t="shared" si="1"/>
        <v>88</v>
      </c>
      <c r="H8" s="103">
        <f t="shared" si="2"/>
        <v>816599</v>
      </c>
      <c r="I8" s="49">
        <f t="shared" si="3"/>
        <v>827962</v>
      </c>
      <c r="J8" s="171">
        <f t="shared" si="4"/>
        <v>11363</v>
      </c>
    </row>
    <row r="9" spans="1:10" x14ac:dyDescent="0.25">
      <c r="A9" s="65" t="s">
        <v>92</v>
      </c>
      <c r="B9" s="57">
        <v>2557702</v>
      </c>
      <c r="C9" s="50">
        <f>SUM(C5:C8)</f>
        <v>2559897</v>
      </c>
      <c r="D9" s="54">
        <f t="shared" si="0"/>
        <v>2195</v>
      </c>
      <c r="E9" s="57">
        <v>717092</v>
      </c>
      <c r="F9" s="50">
        <f>SUM(F5:F8)</f>
        <v>717522</v>
      </c>
      <c r="G9" s="54">
        <f t="shared" si="1"/>
        <v>430</v>
      </c>
      <c r="H9" s="107">
        <f t="shared" si="2"/>
        <v>3274794</v>
      </c>
      <c r="I9" s="50">
        <f t="shared" si="3"/>
        <v>3277419</v>
      </c>
      <c r="J9" s="172">
        <f>I9-H9</f>
        <v>2625</v>
      </c>
    </row>
    <row r="10" spans="1:10" x14ac:dyDescent="0.25">
      <c r="A10" s="66" t="s">
        <v>118</v>
      </c>
      <c r="B10" s="60">
        <v>49</v>
      </c>
      <c r="C10" s="61">
        <v>0</v>
      </c>
      <c r="D10" s="62">
        <f t="shared" si="0"/>
        <v>-49</v>
      </c>
      <c r="E10" s="60">
        <v>42</v>
      </c>
      <c r="F10" s="61">
        <v>0</v>
      </c>
      <c r="G10" s="62">
        <f t="shared" si="1"/>
        <v>-42</v>
      </c>
      <c r="H10" s="103">
        <f t="shared" si="2"/>
        <v>91</v>
      </c>
      <c r="I10" s="61">
        <f t="shared" si="3"/>
        <v>0</v>
      </c>
      <c r="J10" s="171">
        <f t="shared" si="4"/>
        <v>-91</v>
      </c>
    </row>
    <row r="11" spans="1:10" x14ac:dyDescent="0.25">
      <c r="A11" s="64" t="s">
        <v>93</v>
      </c>
      <c r="B11" s="57">
        <v>41057</v>
      </c>
      <c r="C11" s="49">
        <v>43454</v>
      </c>
      <c r="D11" s="53">
        <f t="shared" si="0"/>
        <v>2397</v>
      </c>
      <c r="E11" s="57">
        <v>4625</v>
      </c>
      <c r="F11" s="49">
        <v>4720</v>
      </c>
      <c r="G11" s="53">
        <f t="shared" si="1"/>
        <v>95</v>
      </c>
      <c r="H11" s="103">
        <f t="shared" si="2"/>
        <v>45682</v>
      </c>
      <c r="I11" s="49">
        <f t="shared" si="3"/>
        <v>48174</v>
      </c>
      <c r="J11" s="171">
        <f t="shared" si="4"/>
        <v>2492</v>
      </c>
    </row>
    <row r="12" spans="1:10" x14ac:dyDescent="0.25">
      <c r="A12" s="65" t="s">
        <v>7</v>
      </c>
      <c r="B12" s="57">
        <v>2598808</v>
      </c>
      <c r="C12" s="50">
        <f>SUM(C9:C11)</f>
        <v>2603351</v>
      </c>
      <c r="D12" s="54">
        <f t="shared" si="0"/>
        <v>4543</v>
      </c>
      <c r="E12" s="57">
        <v>721759</v>
      </c>
      <c r="F12" s="50">
        <f>SUM(F9:F11)</f>
        <v>722242</v>
      </c>
      <c r="G12" s="54">
        <f t="shared" si="1"/>
        <v>483</v>
      </c>
      <c r="H12" s="107">
        <f t="shared" si="2"/>
        <v>3320567</v>
      </c>
      <c r="I12" s="50">
        <f t="shared" si="3"/>
        <v>3325593</v>
      </c>
      <c r="J12" s="172">
        <f t="shared" si="4"/>
        <v>5026</v>
      </c>
    </row>
    <row r="13" spans="1:10" x14ac:dyDescent="0.25">
      <c r="A13" s="64" t="s">
        <v>116</v>
      </c>
      <c r="B13" s="57">
        <v>82551</v>
      </c>
      <c r="C13" s="153">
        <v>81628</v>
      </c>
      <c r="D13" s="53">
        <f t="shared" si="0"/>
        <v>-923</v>
      </c>
      <c r="E13" s="57">
        <v>4406</v>
      </c>
      <c r="F13" s="153">
        <v>4219</v>
      </c>
      <c r="G13" s="53">
        <f t="shared" si="1"/>
        <v>-187</v>
      </c>
      <c r="H13" s="152">
        <f t="shared" si="2"/>
        <v>86957</v>
      </c>
      <c r="I13" s="153">
        <f t="shared" si="3"/>
        <v>85847</v>
      </c>
      <c r="J13" s="171">
        <f t="shared" si="4"/>
        <v>-1110</v>
      </c>
    </row>
    <row r="14" spans="1:10" ht="22.5" x14ac:dyDescent="0.25">
      <c r="A14" s="67" t="s">
        <v>9</v>
      </c>
      <c r="B14" s="55">
        <v>2681359</v>
      </c>
      <c r="C14" s="37">
        <f>SUM(C12:C13)</f>
        <v>2684979</v>
      </c>
      <c r="D14" s="59">
        <f t="shared" si="0"/>
        <v>3620</v>
      </c>
      <c r="E14" s="55">
        <v>726165</v>
      </c>
      <c r="F14" s="37">
        <f>SUM(F12:F13)</f>
        <v>726461</v>
      </c>
      <c r="G14" s="59">
        <f t="shared" si="1"/>
        <v>296</v>
      </c>
      <c r="H14" s="37">
        <f t="shared" si="2"/>
        <v>3407524</v>
      </c>
      <c r="I14" s="37">
        <f t="shared" si="3"/>
        <v>3411440</v>
      </c>
      <c r="J14" s="176">
        <f t="shared" si="4"/>
        <v>3916</v>
      </c>
    </row>
    <row r="15" spans="1:10" x14ac:dyDescent="0.25">
      <c r="A15" s="64" t="s">
        <v>94</v>
      </c>
      <c r="B15" s="57">
        <v>45628</v>
      </c>
      <c r="C15" s="49">
        <v>46820</v>
      </c>
      <c r="D15" s="166">
        <f t="shared" si="0"/>
        <v>1192</v>
      </c>
      <c r="E15" s="57">
        <v>8194</v>
      </c>
      <c r="F15" s="49">
        <v>8059</v>
      </c>
      <c r="G15" s="166">
        <f t="shared" si="1"/>
        <v>-135</v>
      </c>
      <c r="H15" s="103">
        <f t="shared" si="2"/>
        <v>53822</v>
      </c>
      <c r="I15" s="49">
        <f t="shared" si="3"/>
        <v>54879</v>
      </c>
      <c r="J15" s="171">
        <f t="shared" si="4"/>
        <v>1057</v>
      </c>
    </row>
    <row r="16" spans="1:10" x14ac:dyDescent="0.25">
      <c r="A16" s="64" t="s">
        <v>95</v>
      </c>
      <c r="B16" s="57">
        <v>38911</v>
      </c>
      <c r="C16" s="49">
        <v>37452</v>
      </c>
      <c r="D16" s="53">
        <f t="shared" si="0"/>
        <v>-1459</v>
      </c>
      <c r="E16" s="57">
        <v>7294</v>
      </c>
      <c r="F16" s="49">
        <v>6909</v>
      </c>
      <c r="G16" s="53">
        <f t="shared" si="1"/>
        <v>-385</v>
      </c>
      <c r="H16" s="103">
        <f t="shared" si="2"/>
        <v>46205</v>
      </c>
      <c r="I16" s="49">
        <f t="shared" si="3"/>
        <v>44361</v>
      </c>
      <c r="J16" s="171">
        <f t="shared" si="4"/>
        <v>-1844</v>
      </c>
    </row>
    <row r="17" spans="1:10" x14ac:dyDescent="0.25">
      <c r="A17" s="68" t="s">
        <v>96</v>
      </c>
      <c r="B17" s="57">
        <v>84539</v>
      </c>
      <c r="C17" s="50">
        <f>SUM(C15:C16)</f>
        <v>84272</v>
      </c>
      <c r="D17" s="54">
        <f t="shared" si="0"/>
        <v>-267</v>
      </c>
      <c r="E17" s="57">
        <f>SUM(E15:E16)</f>
        <v>15488</v>
      </c>
      <c r="F17" s="50">
        <f>SUM(F15:F16)</f>
        <v>14968</v>
      </c>
      <c r="G17" s="54">
        <f t="shared" si="1"/>
        <v>-520</v>
      </c>
      <c r="H17" s="107">
        <f t="shared" si="2"/>
        <v>100027</v>
      </c>
      <c r="I17" s="50">
        <f t="shared" si="3"/>
        <v>99240</v>
      </c>
      <c r="J17" s="172">
        <f t="shared" si="4"/>
        <v>-787</v>
      </c>
    </row>
    <row r="18" spans="1:10" x14ac:dyDescent="0.25">
      <c r="A18" s="68" t="s">
        <v>97</v>
      </c>
      <c r="B18" s="57">
        <v>2017</v>
      </c>
      <c r="C18" s="50">
        <v>1925</v>
      </c>
      <c r="D18" s="54">
        <f t="shared" si="0"/>
        <v>-92</v>
      </c>
      <c r="E18" s="57">
        <v>362</v>
      </c>
      <c r="F18" s="50">
        <v>344</v>
      </c>
      <c r="G18" s="54">
        <f t="shared" si="1"/>
        <v>-18</v>
      </c>
      <c r="H18" s="107">
        <f t="shared" si="2"/>
        <v>2379</v>
      </c>
      <c r="I18" s="50">
        <f t="shared" si="3"/>
        <v>2269</v>
      </c>
      <c r="J18" s="172">
        <f t="shared" si="4"/>
        <v>-110</v>
      </c>
    </row>
    <row r="19" spans="1:10" x14ac:dyDescent="0.25">
      <c r="A19" s="64" t="s">
        <v>98</v>
      </c>
      <c r="B19" s="57">
        <v>139310</v>
      </c>
      <c r="C19" s="49">
        <v>142369</v>
      </c>
      <c r="D19" s="166">
        <f t="shared" si="0"/>
        <v>3059</v>
      </c>
      <c r="E19" s="57">
        <v>33815</v>
      </c>
      <c r="F19" s="49">
        <v>33745</v>
      </c>
      <c r="G19" s="166">
        <f t="shared" si="1"/>
        <v>-70</v>
      </c>
      <c r="H19" s="103">
        <f t="shared" si="2"/>
        <v>173125</v>
      </c>
      <c r="I19" s="49">
        <f t="shared" si="3"/>
        <v>176114</v>
      </c>
      <c r="J19" s="171">
        <f t="shared" si="4"/>
        <v>2989</v>
      </c>
    </row>
    <row r="20" spans="1:10" x14ac:dyDescent="0.25">
      <c r="A20" s="64" t="s">
        <v>99</v>
      </c>
      <c r="B20" s="57">
        <v>139004</v>
      </c>
      <c r="C20" s="49">
        <v>137773</v>
      </c>
      <c r="D20" s="53">
        <f t="shared" si="0"/>
        <v>-1231</v>
      </c>
      <c r="E20" s="57">
        <v>33788</v>
      </c>
      <c r="F20" s="49">
        <v>33801</v>
      </c>
      <c r="G20" s="53">
        <f t="shared" si="1"/>
        <v>13</v>
      </c>
      <c r="H20" s="103">
        <f t="shared" si="2"/>
        <v>172792</v>
      </c>
      <c r="I20" s="49">
        <f t="shared" si="3"/>
        <v>171574</v>
      </c>
      <c r="J20" s="171">
        <f t="shared" si="4"/>
        <v>-1218</v>
      </c>
    </row>
    <row r="21" spans="1:10" x14ac:dyDescent="0.25">
      <c r="A21" s="64" t="s">
        <v>100</v>
      </c>
      <c r="B21" s="57">
        <v>130245</v>
      </c>
      <c r="C21" s="49">
        <v>126871</v>
      </c>
      <c r="D21" s="53">
        <f t="shared" si="0"/>
        <v>-3374</v>
      </c>
      <c r="E21" s="57">
        <v>32070</v>
      </c>
      <c r="F21" s="49">
        <v>30539</v>
      </c>
      <c r="G21" s="53">
        <f t="shared" si="1"/>
        <v>-1531</v>
      </c>
      <c r="H21" s="103">
        <f t="shared" si="2"/>
        <v>162315</v>
      </c>
      <c r="I21" s="49">
        <f t="shared" si="3"/>
        <v>157410</v>
      </c>
      <c r="J21" s="171">
        <f t="shared" si="4"/>
        <v>-4905</v>
      </c>
    </row>
    <row r="22" spans="1:10" x14ac:dyDescent="0.25">
      <c r="A22" s="68" t="s">
        <v>17</v>
      </c>
      <c r="B22" s="57">
        <v>408559</v>
      </c>
      <c r="C22" s="50">
        <f>SUM(C19:C21)</f>
        <v>407013</v>
      </c>
      <c r="D22" s="54">
        <f t="shared" si="0"/>
        <v>-1546</v>
      </c>
      <c r="E22" s="57">
        <f>SUM(E19:E21)</f>
        <v>99673</v>
      </c>
      <c r="F22" s="50">
        <f>SUM(F19:F21)</f>
        <v>98085</v>
      </c>
      <c r="G22" s="54">
        <f t="shared" si="1"/>
        <v>-1588</v>
      </c>
      <c r="H22" s="107">
        <f t="shared" si="2"/>
        <v>508232</v>
      </c>
      <c r="I22" s="50">
        <f t="shared" si="3"/>
        <v>505098</v>
      </c>
      <c r="J22" s="172">
        <f t="shared" si="4"/>
        <v>-3134</v>
      </c>
    </row>
    <row r="23" spans="1:10" x14ac:dyDescent="0.25">
      <c r="A23" s="64" t="s">
        <v>101</v>
      </c>
      <c r="B23" s="57">
        <v>7580</v>
      </c>
      <c r="C23" s="49">
        <v>6687</v>
      </c>
      <c r="D23" s="53">
        <f t="shared" si="0"/>
        <v>-893</v>
      </c>
      <c r="E23" s="57">
        <v>1638</v>
      </c>
      <c r="F23" s="49">
        <v>1330</v>
      </c>
      <c r="G23" s="53">
        <f t="shared" si="1"/>
        <v>-308</v>
      </c>
      <c r="H23" s="103">
        <f t="shared" si="2"/>
        <v>9218</v>
      </c>
      <c r="I23" s="49">
        <f t="shared" si="3"/>
        <v>8017</v>
      </c>
      <c r="J23" s="171">
        <f t="shared" si="4"/>
        <v>-1201</v>
      </c>
    </row>
    <row r="24" spans="1:10" x14ac:dyDescent="0.25">
      <c r="A24" s="64" t="s">
        <v>67</v>
      </c>
      <c r="B24" s="57">
        <v>5469</v>
      </c>
      <c r="C24" s="49">
        <v>5530</v>
      </c>
      <c r="D24" s="53">
        <f t="shared" si="0"/>
        <v>61</v>
      </c>
      <c r="E24" s="57">
        <v>1398</v>
      </c>
      <c r="F24" s="49">
        <v>1460</v>
      </c>
      <c r="G24" s="53">
        <f t="shared" si="1"/>
        <v>62</v>
      </c>
      <c r="H24" s="103">
        <f t="shared" si="2"/>
        <v>6867</v>
      </c>
      <c r="I24" s="49">
        <f t="shared" si="3"/>
        <v>6990</v>
      </c>
      <c r="J24" s="171">
        <f t="shared" si="4"/>
        <v>123</v>
      </c>
    </row>
    <row r="25" spans="1:10" s="150" customFormat="1" x14ac:dyDescent="0.25">
      <c r="A25" s="65" t="s">
        <v>107</v>
      </c>
      <c r="B25" s="58">
        <v>508164</v>
      </c>
      <c r="C25" s="50">
        <f>C22+C18+C17+C23+C24</f>
        <v>505427</v>
      </c>
      <c r="D25" s="54">
        <f t="shared" si="0"/>
        <v>-2737</v>
      </c>
      <c r="E25" s="58">
        <f>E22+E18+E17+E23+E24</f>
        <v>118559</v>
      </c>
      <c r="F25" s="50">
        <f>F22+F18+F17+F23+F24</f>
        <v>116187</v>
      </c>
      <c r="G25" s="54">
        <f t="shared" si="1"/>
        <v>-2372</v>
      </c>
      <c r="H25" s="107">
        <f t="shared" si="2"/>
        <v>626723</v>
      </c>
      <c r="I25" s="50">
        <f t="shared" si="3"/>
        <v>621614</v>
      </c>
      <c r="J25" s="172">
        <f t="shared" si="4"/>
        <v>-5109</v>
      </c>
    </row>
    <row r="26" spans="1:10" x14ac:dyDescent="0.25">
      <c r="A26" s="64" t="s">
        <v>72</v>
      </c>
      <c r="B26" s="57">
        <v>447887</v>
      </c>
      <c r="C26" s="49">
        <v>437860</v>
      </c>
      <c r="D26" s="53">
        <f t="shared" si="0"/>
        <v>-10027</v>
      </c>
      <c r="E26" s="57">
        <v>123717</v>
      </c>
      <c r="F26" s="49">
        <v>119692</v>
      </c>
      <c r="G26" s="53">
        <f t="shared" si="1"/>
        <v>-4025</v>
      </c>
      <c r="H26" s="103">
        <f t="shared" si="2"/>
        <v>571604</v>
      </c>
      <c r="I26" s="49">
        <f t="shared" si="3"/>
        <v>557552</v>
      </c>
      <c r="J26" s="171">
        <f t="shared" si="4"/>
        <v>-14052</v>
      </c>
    </row>
    <row r="27" spans="1:10" x14ac:dyDescent="0.25">
      <c r="A27" s="64" t="s">
        <v>73</v>
      </c>
      <c r="B27" s="57">
        <v>420803</v>
      </c>
      <c r="C27" s="49">
        <v>422431</v>
      </c>
      <c r="D27" s="53">
        <f t="shared" si="0"/>
        <v>1628</v>
      </c>
      <c r="E27" s="57">
        <v>114519</v>
      </c>
      <c r="F27" s="49">
        <v>116782</v>
      </c>
      <c r="G27" s="53">
        <f t="shared" si="1"/>
        <v>2263</v>
      </c>
      <c r="H27" s="103">
        <f t="shared" si="2"/>
        <v>535322</v>
      </c>
      <c r="I27" s="49">
        <f t="shared" si="3"/>
        <v>539213</v>
      </c>
      <c r="J27" s="171">
        <f t="shared" si="4"/>
        <v>3891</v>
      </c>
    </row>
    <row r="28" spans="1:10" x14ac:dyDescent="0.25">
      <c r="A28" s="64" t="s">
        <v>22</v>
      </c>
      <c r="B28" s="57">
        <v>405054</v>
      </c>
      <c r="C28" s="49">
        <v>414806</v>
      </c>
      <c r="D28" s="166">
        <f t="shared" si="0"/>
        <v>9752</v>
      </c>
      <c r="E28" s="57">
        <v>108380</v>
      </c>
      <c r="F28" s="49">
        <v>108980</v>
      </c>
      <c r="G28" s="166">
        <f t="shared" si="1"/>
        <v>600</v>
      </c>
      <c r="H28" s="103">
        <f t="shared" si="2"/>
        <v>513434</v>
      </c>
      <c r="I28" s="49">
        <f t="shared" si="3"/>
        <v>523786</v>
      </c>
      <c r="J28" s="171">
        <f t="shared" si="4"/>
        <v>10352</v>
      </c>
    </row>
    <row r="29" spans="1:10" x14ac:dyDescent="0.25">
      <c r="A29" s="64" t="s">
        <v>68</v>
      </c>
      <c r="B29" s="57">
        <v>165</v>
      </c>
      <c r="C29" s="49">
        <v>163</v>
      </c>
      <c r="D29" s="166">
        <f t="shared" si="0"/>
        <v>-2</v>
      </c>
      <c r="E29" s="57">
        <v>77</v>
      </c>
      <c r="F29" s="49">
        <v>75</v>
      </c>
      <c r="G29" s="166">
        <f t="shared" si="1"/>
        <v>-2</v>
      </c>
      <c r="H29" s="103">
        <f t="shared" si="2"/>
        <v>242</v>
      </c>
      <c r="I29" s="49">
        <f t="shared" si="3"/>
        <v>238</v>
      </c>
      <c r="J29" s="171">
        <f t="shared" si="4"/>
        <v>-4</v>
      </c>
    </row>
    <row r="30" spans="1:10" s="150" customFormat="1" ht="22.5" x14ac:dyDescent="0.25">
      <c r="A30" s="65" t="s">
        <v>23</v>
      </c>
      <c r="B30" s="58">
        <v>1273909</v>
      </c>
      <c r="C30" s="50">
        <f>SUM(C26:C29)</f>
        <v>1275260</v>
      </c>
      <c r="D30" s="167">
        <f t="shared" si="0"/>
        <v>1351</v>
      </c>
      <c r="E30" s="58">
        <f>SUM(E26:E29)</f>
        <v>346693</v>
      </c>
      <c r="F30" s="50">
        <f>SUM(F26:F29)</f>
        <v>345529</v>
      </c>
      <c r="G30" s="167">
        <f t="shared" si="1"/>
        <v>-1164</v>
      </c>
      <c r="H30" s="107">
        <f t="shared" si="2"/>
        <v>1620602</v>
      </c>
      <c r="I30" s="50">
        <f t="shared" si="3"/>
        <v>1620789</v>
      </c>
      <c r="J30" s="172">
        <f t="shared" si="4"/>
        <v>187</v>
      </c>
    </row>
    <row r="31" spans="1:10" ht="22.5" x14ac:dyDescent="0.25">
      <c r="A31" s="67" t="s">
        <v>71</v>
      </c>
      <c r="B31" s="55">
        <v>1782073</v>
      </c>
      <c r="C31" s="37">
        <f>C30+C25</f>
        <v>1780687</v>
      </c>
      <c r="D31" s="168">
        <f t="shared" si="0"/>
        <v>-1386</v>
      </c>
      <c r="E31" s="55">
        <f>E30+E25</f>
        <v>465252</v>
      </c>
      <c r="F31" s="37">
        <f>F30+F25</f>
        <v>461716</v>
      </c>
      <c r="G31" s="168">
        <f t="shared" si="1"/>
        <v>-3536</v>
      </c>
      <c r="H31" s="37">
        <f t="shared" si="2"/>
        <v>2247325</v>
      </c>
      <c r="I31" s="37">
        <f t="shared" si="3"/>
        <v>2242403</v>
      </c>
      <c r="J31" s="176">
        <f t="shared" si="4"/>
        <v>-4922</v>
      </c>
    </row>
    <row r="32" spans="1:10" x14ac:dyDescent="0.25">
      <c r="A32" s="69" t="s">
        <v>24</v>
      </c>
      <c r="B32" s="56">
        <v>4463432</v>
      </c>
      <c r="C32" s="8">
        <f>C31+C14</f>
        <v>4465666</v>
      </c>
      <c r="D32" s="169">
        <f t="shared" si="0"/>
        <v>2234</v>
      </c>
      <c r="E32" s="56">
        <f>E31+E14</f>
        <v>1191417</v>
      </c>
      <c r="F32" s="8">
        <f>F31+F14</f>
        <v>1188177</v>
      </c>
      <c r="G32" s="169">
        <f t="shared" si="1"/>
        <v>-3240</v>
      </c>
      <c r="H32" s="8">
        <f t="shared" si="2"/>
        <v>5654849</v>
      </c>
      <c r="I32" s="8">
        <f t="shared" si="3"/>
        <v>5653843</v>
      </c>
      <c r="J32" s="174">
        <f t="shared" si="4"/>
        <v>-1006</v>
      </c>
    </row>
    <row r="33" spans="1:10" s="178" customFormat="1" x14ac:dyDescent="0.25">
      <c r="A33" s="351" t="s">
        <v>102</v>
      </c>
      <c r="B33" s="352"/>
      <c r="C33" s="352"/>
      <c r="D33" s="352"/>
      <c r="E33" s="352"/>
      <c r="F33" s="352"/>
      <c r="G33" s="352"/>
      <c r="H33" s="179"/>
      <c r="I33" s="179"/>
      <c r="J33" s="179"/>
    </row>
    <row r="34" spans="1:10" x14ac:dyDescent="0.25">
      <c r="A34" s="351" t="s">
        <v>120</v>
      </c>
      <c r="B34" s="352"/>
      <c r="C34" s="352"/>
      <c r="D34" s="352"/>
      <c r="E34" s="352"/>
      <c r="F34" s="352"/>
      <c r="G34" s="352"/>
      <c r="H34" s="179"/>
      <c r="I34" s="179"/>
      <c r="J34" s="179"/>
    </row>
    <row r="35" spans="1:10" x14ac:dyDescent="0.25">
      <c r="A35" s="353" t="s">
        <v>232</v>
      </c>
      <c r="B35" s="354"/>
      <c r="C35" s="354"/>
      <c r="D35" s="354"/>
      <c r="E35" s="354"/>
      <c r="F35" s="354"/>
      <c r="G35" s="354"/>
      <c r="H35" s="180"/>
      <c r="I35" s="180"/>
      <c r="J35" s="180"/>
    </row>
    <row r="36" spans="1:10" x14ac:dyDescent="0.25">
      <c r="A36" s="181" t="s">
        <v>123</v>
      </c>
      <c r="B36" s="182"/>
      <c r="C36" s="182"/>
      <c r="D36" s="182"/>
      <c r="E36" s="182"/>
      <c r="F36" s="182"/>
      <c r="G36" s="182"/>
      <c r="H36" s="182"/>
      <c r="I36" s="182"/>
      <c r="J36" s="182"/>
    </row>
    <row r="37" spans="1:10" x14ac:dyDescent="0.25">
      <c r="A37" s="183" t="s">
        <v>299</v>
      </c>
      <c r="B37" s="182"/>
      <c r="C37" s="182"/>
      <c r="D37" s="182"/>
      <c r="E37" s="182"/>
      <c r="F37" s="182"/>
      <c r="G37" s="182"/>
      <c r="H37" s="182"/>
      <c r="I37" s="182"/>
      <c r="J37" s="182"/>
    </row>
  </sheetData>
  <mergeCells count="7">
    <mergeCell ref="A33:G33"/>
    <mergeCell ref="A34:G34"/>
    <mergeCell ref="A35:G35"/>
    <mergeCell ref="A1:J1"/>
    <mergeCell ref="B3:D3"/>
    <mergeCell ref="H3:J3"/>
    <mergeCell ref="E3:G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10"/>
  <sheetViews>
    <sheetView workbookViewId="0">
      <selection activeCell="A10" sqref="A10"/>
    </sheetView>
  </sheetViews>
  <sheetFormatPr baseColWidth="10" defaultRowHeight="15" x14ac:dyDescent="0.25"/>
  <cols>
    <col min="1" max="1" width="38.7109375" style="7" customWidth="1"/>
    <col min="2" max="2" width="13.7109375" style="7" customWidth="1"/>
    <col min="3" max="3" width="14.140625" style="71" customWidth="1"/>
    <col min="4" max="4" width="14.42578125" style="71" customWidth="1"/>
    <col min="5" max="5" width="14" style="7" customWidth="1"/>
    <col min="6" max="6" width="17" style="7" customWidth="1"/>
    <col min="7" max="16384" width="11.42578125" style="7"/>
  </cols>
  <sheetData>
    <row r="1" spans="1:6" s="2" customFormat="1" ht="26.25" customHeight="1" x14ac:dyDescent="0.25">
      <c r="A1" s="363" t="s">
        <v>250</v>
      </c>
      <c r="B1" s="363"/>
      <c r="C1" s="363"/>
      <c r="D1" s="363"/>
      <c r="E1" s="363"/>
      <c r="F1" s="363"/>
    </row>
    <row r="2" spans="1:6" ht="37.5" customHeight="1" x14ac:dyDescent="0.25">
      <c r="A2" s="317" t="s">
        <v>29</v>
      </c>
      <c r="B2" s="328" t="s">
        <v>34</v>
      </c>
      <c r="C2" s="328" t="s">
        <v>76</v>
      </c>
      <c r="D2" s="328" t="s">
        <v>81</v>
      </c>
      <c r="E2" s="328" t="s">
        <v>121</v>
      </c>
      <c r="F2" s="328" t="s">
        <v>127</v>
      </c>
    </row>
    <row r="3" spans="1:6" x14ac:dyDescent="0.25">
      <c r="A3" s="316" t="s">
        <v>103</v>
      </c>
      <c r="B3" s="314">
        <v>0.83</v>
      </c>
      <c r="C3" s="314">
        <v>0.79</v>
      </c>
      <c r="D3" s="314">
        <v>0.73</v>
      </c>
      <c r="E3" s="314">
        <v>0.76</v>
      </c>
      <c r="F3" s="315">
        <v>0.76</v>
      </c>
    </row>
    <row r="4" spans="1:6" x14ac:dyDescent="0.25">
      <c r="A4" s="316" t="s">
        <v>104</v>
      </c>
      <c r="B4" s="314">
        <v>0.6</v>
      </c>
      <c r="C4" s="314">
        <v>0.6</v>
      </c>
      <c r="D4" s="314">
        <v>0.49</v>
      </c>
      <c r="E4" s="314">
        <v>0.54</v>
      </c>
      <c r="F4" s="315">
        <v>0.5</v>
      </c>
    </row>
    <row r="5" spans="1:6" x14ac:dyDescent="0.25">
      <c r="A5" s="316" t="s">
        <v>105</v>
      </c>
      <c r="B5" s="314">
        <v>0.59</v>
      </c>
      <c r="C5" s="314">
        <v>0.53</v>
      </c>
      <c r="D5" s="314">
        <v>0.41</v>
      </c>
      <c r="E5" s="314">
        <v>0.43</v>
      </c>
      <c r="F5" s="315">
        <v>0.46</v>
      </c>
    </row>
    <row r="6" spans="1:6" x14ac:dyDescent="0.25">
      <c r="A6" s="316" t="s">
        <v>106</v>
      </c>
      <c r="B6" s="314">
        <v>2.35</v>
      </c>
      <c r="C6" s="314">
        <v>2.33</v>
      </c>
      <c r="D6" s="314">
        <v>1.97</v>
      </c>
      <c r="E6" s="314">
        <v>1.89</v>
      </c>
      <c r="F6" s="315">
        <v>2.15</v>
      </c>
    </row>
    <row r="7" spans="1:6" x14ac:dyDescent="0.25">
      <c r="A7" s="365" t="s">
        <v>291</v>
      </c>
      <c r="B7" s="365"/>
      <c r="C7" s="365"/>
      <c r="D7" s="365"/>
      <c r="E7" s="287"/>
      <c r="F7" s="287"/>
    </row>
    <row r="8" spans="1:6" x14ac:dyDescent="0.25">
      <c r="A8" s="364" t="s">
        <v>251</v>
      </c>
      <c r="B8" s="364"/>
      <c r="C8" s="364"/>
      <c r="D8" s="364"/>
      <c r="E8" s="364"/>
      <c r="F8" s="287"/>
    </row>
    <row r="9" spans="1:6" x14ac:dyDescent="0.25">
      <c r="A9" s="288" t="s">
        <v>298</v>
      </c>
      <c r="B9" s="289"/>
      <c r="C9" s="286"/>
      <c r="D9" s="286"/>
      <c r="E9" s="287"/>
      <c r="F9" s="287"/>
    </row>
    <row r="10" spans="1:6" x14ac:dyDescent="0.25">
      <c r="A10" s="183" t="s">
        <v>299</v>
      </c>
      <c r="B10" s="289"/>
      <c r="C10" s="286"/>
      <c r="D10" s="286"/>
      <c r="E10" s="287"/>
      <c r="F10" s="287"/>
    </row>
  </sheetData>
  <mergeCells count="3">
    <mergeCell ref="A1:F1"/>
    <mergeCell ref="A8:E8"/>
    <mergeCell ref="A7:D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3"/>
  <sheetViews>
    <sheetView workbookViewId="0">
      <selection activeCell="A12" sqref="A12"/>
    </sheetView>
  </sheetViews>
  <sheetFormatPr baseColWidth="10" defaultRowHeight="15" x14ac:dyDescent="0.25"/>
  <cols>
    <col min="1" max="1" width="27.85546875" customWidth="1"/>
    <col min="2" max="2" width="10.28515625" customWidth="1"/>
    <col min="3" max="4" width="10.28515625" style="70" customWidth="1"/>
    <col min="5" max="5" width="9.42578125" customWidth="1"/>
  </cols>
  <sheetData>
    <row r="1" spans="1:8" ht="30" customHeight="1" x14ac:dyDescent="0.25">
      <c r="A1" s="344" t="s">
        <v>254</v>
      </c>
      <c r="B1" s="344"/>
      <c r="C1" s="344"/>
      <c r="D1" s="344"/>
      <c r="E1" s="344"/>
      <c r="F1" s="344"/>
      <c r="G1" s="344"/>
    </row>
    <row r="2" spans="1:8" s="38" customFormat="1" ht="24" x14ac:dyDescent="0.25">
      <c r="A2" s="329" t="s">
        <v>29</v>
      </c>
      <c r="B2" s="330" t="s">
        <v>34</v>
      </c>
      <c r="C2" s="330" t="s">
        <v>76</v>
      </c>
      <c r="D2" s="330" t="s">
        <v>81</v>
      </c>
      <c r="E2" s="330" t="s">
        <v>121</v>
      </c>
      <c r="F2" s="330" t="s">
        <v>127</v>
      </c>
    </row>
    <row r="3" spans="1:8" x14ac:dyDescent="0.25">
      <c r="A3" s="318" t="s">
        <v>31</v>
      </c>
      <c r="B3" s="319">
        <v>2.29</v>
      </c>
      <c r="C3" s="319">
        <v>2.2799999999999998</v>
      </c>
      <c r="D3" s="319">
        <v>1.93</v>
      </c>
      <c r="E3" s="319">
        <v>1.85</v>
      </c>
      <c r="F3" s="320">
        <v>2.1</v>
      </c>
    </row>
    <row r="4" spans="1:8" x14ac:dyDescent="0.25">
      <c r="A4" s="318" t="s">
        <v>293</v>
      </c>
      <c r="B4" s="319">
        <v>63.83</v>
      </c>
      <c r="C4" s="319">
        <v>63.71</v>
      </c>
      <c r="D4" s="319">
        <v>65.02</v>
      </c>
      <c r="E4" s="319">
        <v>64.36</v>
      </c>
      <c r="F4" s="320">
        <v>62.85</v>
      </c>
    </row>
    <row r="5" spans="1:8" ht="24" x14ac:dyDescent="0.25">
      <c r="A5" s="318" t="s">
        <v>108</v>
      </c>
      <c r="B5" s="319">
        <v>24.42</v>
      </c>
      <c r="C5" s="319">
        <v>24.56</v>
      </c>
      <c r="D5" s="319">
        <v>24.03</v>
      </c>
      <c r="E5" s="319">
        <v>23.69</v>
      </c>
      <c r="F5" s="320">
        <v>24.37</v>
      </c>
    </row>
    <row r="6" spans="1:8" ht="25.5" x14ac:dyDescent="0.25">
      <c r="A6" s="321" t="s">
        <v>294</v>
      </c>
      <c r="B6" s="322">
        <v>5.56</v>
      </c>
      <c r="C6" s="322">
        <v>5.58</v>
      </c>
      <c r="D6" s="322">
        <v>5.55</v>
      </c>
      <c r="E6" s="322">
        <v>5.45</v>
      </c>
      <c r="F6" s="323">
        <v>5.59</v>
      </c>
    </row>
    <row r="7" spans="1:8" ht="24" x14ac:dyDescent="0.25">
      <c r="A7" s="321" t="s">
        <v>255</v>
      </c>
      <c r="B7" s="322">
        <v>18.850000000000001</v>
      </c>
      <c r="C7" s="322">
        <v>18.97</v>
      </c>
      <c r="D7" s="322">
        <v>18.47</v>
      </c>
      <c r="E7" s="322">
        <v>18.23</v>
      </c>
      <c r="F7" s="323">
        <v>18.78</v>
      </c>
    </row>
    <row r="8" spans="1:8" ht="36" x14ac:dyDescent="0.25">
      <c r="A8" s="318" t="s">
        <v>30</v>
      </c>
      <c r="B8" s="319">
        <f>100-B3-B4-B5</f>
        <v>9.4599999999999937</v>
      </c>
      <c r="C8" s="319">
        <f>100-C3-C4-C5</f>
        <v>9.4499999999999993</v>
      </c>
      <c r="D8" s="319">
        <f>100-D3-D4-D5</f>
        <v>9.019999999999996</v>
      </c>
      <c r="E8" s="319">
        <f>100-E3-E4-E5</f>
        <v>10.100000000000005</v>
      </c>
      <c r="F8" s="319">
        <f>100-F3-F4-F5</f>
        <v>10.680000000000003</v>
      </c>
    </row>
    <row r="9" spans="1:8" ht="39" customHeight="1" x14ac:dyDescent="0.25">
      <c r="A9" s="367" t="s">
        <v>253</v>
      </c>
      <c r="B9" s="367"/>
      <c r="C9" s="367"/>
      <c r="D9" s="367"/>
      <c r="E9" s="367"/>
      <c r="F9" s="367"/>
    </row>
    <row r="10" spans="1:8" x14ac:dyDescent="0.25">
      <c r="A10" s="366" t="s">
        <v>252</v>
      </c>
      <c r="B10" s="366"/>
      <c r="C10" s="366"/>
      <c r="D10" s="366"/>
      <c r="E10" s="366"/>
      <c r="F10" s="366"/>
    </row>
    <row r="11" spans="1:8" s="6" customFormat="1" ht="12" x14ac:dyDescent="0.2">
      <c r="A11" s="43" t="s">
        <v>298</v>
      </c>
      <c r="B11" s="44"/>
      <c r="C11" s="73"/>
      <c r="D11" s="73"/>
      <c r="E11" s="44"/>
      <c r="F11" s="44"/>
      <c r="G11" s="44"/>
      <c r="H11" s="44"/>
    </row>
    <row r="12" spans="1:8" x14ac:dyDescent="0.25">
      <c r="A12" s="183" t="s">
        <v>299</v>
      </c>
      <c r="B12" s="6"/>
      <c r="C12" s="72"/>
    </row>
    <row r="13" spans="1:8" x14ac:dyDescent="0.25">
      <c r="B13" s="258"/>
      <c r="C13" s="258"/>
      <c r="D13" s="258"/>
      <c r="E13" s="258"/>
    </row>
  </sheetData>
  <mergeCells count="3">
    <mergeCell ref="A10:F10"/>
    <mergeCell ref="A1:G1"/>
    <mergeCell ref="A9:F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13"/>
  <sheetViews>
    <sheetView showGridLines="0" workbookViewId="0">
      <selection activeCell="A12" sqref="A12"/>
    </sheetView>
  </sheetViews>
  <sheetFormatPr baseColWidth="10" defaultRowHeight="15" x14ac:dyDescent="0.25"/>
  <cols>
    <col min="1" max="1" width="28" customWidth="1"/>
    <col min="2" max="2" width="9.7109375" customWidth="1"/>
    <col min="3" max="5" width="9.7109375" style="70" customWidth="1"/>
  </cols>
  <sheetData>
    <row r="1" spans="1:9" ht="30" customHeight="1" x14ac:dyDescent="0.25">
      <c r="A1" s="344" t="s">
        <v>256</v>
      </c>
      <c r="B1" s="344"/>
      <c r="C1" s="344"/>
      <c r="D1" s="344"/>
      <c r="E1" s="344"/>
      <c r="F1" s="344"/>
      <c r="G1" s="344"/>
    </row>
    <row r="2" spans="1:9" ht="24" x14ac:dyDescent="0.25">
      <c r="A2" s="331" t="s">
        <v>29</v>
      </c>
      <c r="B2" s="330" t="s">
        <v>34</v>
      </c>
      <c r="C2" s="330" t="s">
        <v>76</v>
      </c>
      <c r="D2" s="330" t="s">
        <v>81</v>
      </c>
      <c r="E2" s="330" t="s">
        <v>121</v>
      </c>
      <c r="F2" s="330" t="s">
        <v>127</v>
      </c>
    </row>
    <row r="3" spans="1:9" x14ac:dyDescent="0.25">
      <c r="A3" s="318" t="s">
        <v>109</v>
      </c>
      <c r="B3" s="324">
        <v>4.38</v>
      </c>
      <c r="C3" s="324">
        <v>3.62</v>
      </c>
      <c r="D3" s="324">
        <v>2.88</v>
      </c>
      <c r="E3" s="324">
        <v>2.92</v>
      </c>
      <c r="F3" s="325">
        <v>3.11</v>
      </c>
    </row>
    <row r="4" spans="1:9" ht="24" x14ac:dyDescent="0.25">
      <c r="A4" s="318" t="s">
        <v>110</v>
      </c>
      <c r="B4" s="324">
        <v>65.72</v>
      </c>
      <c r="C4" s="324">
        <v>67.48</v>
      </c>
      <c r="D4" s="324">
        <v>67.95</v>
      </c>
      <c r="E4" s="324">
        <v>67.709999999999994</v>
      </c>
      <c r="F4" s="325">
        <v>66.2</v>
      </c>
    </row>
    <row r="5" spans="1:9" ht="24" x14ac:dyDescent="0.25">
      <c r="A5" s="318" t="s">
        <v>111</v>
      </c>
      <c r="B5" s="324">
        <v>24.03</v>
      </c>
      <c r="C5" s="324">
        <v>23.17</v>
      </c>
      <c r="D5" s="324">
        <v>24.05</v>
      </c>
      <c r="E5" s="324">
        <v>23.67</v>
      </c>
      <c r="F5" s="325">
        <v>24.26</v>
      </c>
    </row>
    <row r="6" spans="1:9" x14ac:dyDescent="0.25">
      <c r="A6" s="321" t="s">
        <v>112</v>
      </c>
      <c r="B6" s="326">
        <v>12.02</v>
      </c>
      <c r="C6" s="326">
        <v>12.21</v>
      </c>
      <c r="D6" s="326">
        <v>13.02</v>
      </c>
      <c r="E6" s="326">
        <v>13.11</v>
      </c>
      <c r="F6" s="327">
        <v>13.63</v>
      </c>
    </row>
    <row r="7" spans="1:9" ht="24" x14ac:dyDescent="0.25">
      <c r="A7" s="318" t="s">
        <v>113</v>
      </c>
      <c r="B7" s="324">
        <v>3.24</v>
      </c>
      <c r="C7" s="324">
        <v>2.96</v>
      </c>
      <c r="D7" s="324">
        <v>2.7</v>
      </c>
      <c r="E7" s="324">
        <v>2.83</v>
      </c>
      <c r="F7" s="325">
        <v>3.1</v>
      </c>
    </row>
    <row r="8" spans="1:9" ht="27" customHeight="1" x14ac:dyDescent="0.25">
      <c r="A8" s="318" t="s">
        <v>30</v>
      </c>
      <c r="B8" s="324">
        <f t="shared" ref="B8:D8" si="0">100-B3-B4-B5-B7</f>
        <v>2.6300000000000043</v>
      </c>
      <c r="C8" s="324">
        <f t="shared" si="0"/>
        <v>2.7699999999999898</v>
      </c>
      <c r="D8" s="324">
        <f t="shared" si="0"/>
        <v>2.4200000000000008</v>
      </c>
      <c r="E8" s="324">
        <f>100-E3-E4-E5-E7</f>
        <v>2.8700000000000028</v>
      </c>
      <c r="F8" s="325">
        <f>100-F3-F4-F5-F7</f>
        <v>3.3299999999999961</v>
      </c>
    </row>
    <row r="9" spans="1:9" ht="27" customHeight="1" x14ac:dyDescent="0.25">
      <c r="A9" s="367" t="s">
        <v>296</v>
      </c>
      <c r="B9" s="367"/>
      <c r="C9" s="367"/>
      <c r="D9" s="367"/>
      <c r="E9" s="367"/>
      <c r="F9" s="367"/>
    </row>
    <row r="10" spans="1:9" x14ac:dyDescent="0.25">
      <c r="A10" s="366" t="s">
        <v>252</v>
      </c>
      <c r="B10" s="366"/>
      <c r="C10" s="366"/>
      <c r="D10" s="366"/>
      <c r="E10" s="366"/>
      <c r="F10" s="366"/>
    </row>
    <row r="11" spans="1:9" s="6" customFormat="1" ht="12" x14ac:dyDescent="0.2">
      <c r="A11" s="43" t="s">
        <v>295</v>
      </c>
      <c r="B11" s="44"/>
      <c r="C11" s="73"/>
      <c r="D11" s="73"/>
      <c r="E11" s="73"/>
      <c r="F11" s="44"/>
      <c r="G11" s="44"/>
      <c r="H11" s="44"/>
      <c r="I11" s="44"/>
    </row>
    <row r="12" spans="1:9" x14ac:dyDescent="0.25">
      <c r="A12" s="183" t="s">
        <v>299</v>
      </c>
      <c r="B12" s="6"/>
      <c r="C12" s="72"/>
    </row>
    <row r="13" spans="1:9" x14ac:dyDescent="0.25">
      <c r="B13" s="257"/>
      <c r="C13" s="257"/>
      <c r="D13" s="257"/>
      <c r="E13" s="257"/>
    </row>
  </sheetData>
  <mergeCells count="3">
    <mergeCell ref="A9:F9"/>
    <mergeCell ref="A10:F10"/>
    <mergeCell ref="A1:G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R30"/>
  <sheetViews>
    <sheetView workbookViewId="0">
      <pane xSplit="1" topLeftCell="B1" activePane="topRight" state="frozen"/>
      <selection activeCell="D22" sqref="D22"/>
      <selection pane="topRight" activeCell="A30" sqref="A30"/>
    </sheetView>
  </sheetViews>
  <sheetFormatPr baseColWidth="10" defaultColWidth="11.42578125" defaultRowHeight="14.25" x14ac:dyDescent="0.2"/>
  <cols>
    <col min="1" max="1" width="16.42578125" style="41" customWidth="1"/>
    <col min="2" max="14" width="8.5703125" style="41" customWidth="1"/>
    <col min="15" max="15" width="9.5703125" style="75" customWidth="1"/>
    <col min="16" max="16" width="8.5703125" style="75" customWidth="1"/>
    <col min="17" max="26" width="8.5703125" style="41" customWidth="1"/>
    <col min="27" max="27" width="9.28515625" style="41" customWidth="1"/>
    <col min="28" max="16384" width="11.42578125" style="41"/>
  </cols>
  <sheetData>
    <row r="1" spans="1:18" x14ac:dyDescent="0.2">
      <c r="A1" s="368" t="s">
        <v>89</v>
      </c>
      <c r="B1" s="368"/>
      <c r="C1" s="368"/>
      <c r="D1" s="368"/>
      <c r="E1" s="368"/>
      <c r="F1" s="368"/>
      <c r="G1" s="43"/>
      <c r="H1" s="43"/>
      <c r="I1" s="43"/>
      <c r="J1" s="43"/>
      <c r="K1" s="43"/>
      <c r="L1" s="43"/>
      <c r="M1" s="43"/>
      <c r="N1" s="43"/>
    </row>
    <row r="2" spans="1:18" x14ac:dyDescent="0.2">
      <c r="A2" s="43"/>
      <c r="B2" s="43"/>
      <c r="C2" s="43"/>
      <c r="D2" s="43"/>
      <c r="E2" s="43"/>
      <c r="F2" s="43"/>
      <c r="G2" s="43"/>
      <c r="H2" s="43"/>
      <c r="I2" s="43"/>
      <c r="J2" s="43"/>
      <c r="K2" s="43"/>
      <c r="L2" s="43"/>
      <c r="M2" s="43"/>
      <c r="N2" s="43"/>
    </row>
    <row r="3" spans="1:18" x14ac:dyDescent="0.2">
      <c r="A3" s="149"/>
      <c r="B3" s="74">
        <v>2006</v>
      </c>
      <c r="C3" s="74">
        <v>2007</v>
      </c>
      <c r="D3" s="74">
        <v>2008</v>
      </c>
      <c r="E3" s="74">
        <v>2009</v>
      </c>
      <c r="F3" s="74">
        <v>2010</v>
      </c>
      <c r="G3" s="74">
        <v>2011</v>
      </c>
      <c r="H3" s="74">
        <v>2012</v>
      </c>
      <c r="I3" s="74">
        <v>2013</v>
      </c>
      <c r="J3" s="74">
        <v>2014</v>
      </c>
      <c r="K3" s="74">
        <v>2015</v>
      </c>
      <c r="L3" s="74">
        <v>2016</v>
      </c>
      <c r="M3" s="74">
        <v>2017</v>
      </c>
      <c r="N3" s="76">
        <v>2018</v>
      </c>
      <c r="O3" s="76">
        <v>2019</v>
      </c>
      <c r="P3" s="76">
        <v>2020</v>
      </c>
      <c r="Q3" s="76">
        <v>2021</v>
      </c>
      <c r="R3" s="184">
        <v>2022</v>
      </c>
    </row>
    <row r="4" spans="1:18" ht="14.25" customHeight="1" x14ac:dyDescent="0.2">
      <c r="A4" s="143" t="s">
        <v>72</v>
      </c>
      <c r="B4" s="253">
        <v>14.14</v>
      </c>
      <c r="C4" s="253">
        <v>13.09</v>
      </c>
      <c r="D4" s="253">
        <v>12.03</v>
      </c>
      <c r="E4" s="253">
        <v>11.4</v>
      </c>
      <c r="F4" s="253">
        <v>10.7</v>
      </c>
      <c r="G4" s="253">
        <v>9.3699999999999992</v>
      </c>
      <c r="H4" s="253">
        <v>8.81</v>
      </c>
      <c r="I4" s="253">
        <v>7.84</v>
      </c>
      <c r="J4" s="253">
        <v>7.4</v>
      </c>
      <c r="K4" s="253">
        <v>6.69</v>
      </c>
      <c r="L4" s="253">
        <v>4.33</v>
      </c>
      <c r="M4" s="253">
        <v>3.86</v>
      </c>
      <c r="N4" s="144">
        <v>4.38</v>
      </c>
      <c r="O4" s="144">
        <v>3.62</v>
      </c>
      <c r="P4" s="144">
        <v>2.88</v>
      </c>
      <c r="Q4" s="144">
        <v>2.92</v>
      </c>
      <c r="R4" s="185">
        <v>3.11</v>
      </c>
    </row>
    <row r="5" spans="1:18" ht="15" customHeight="1" x14ac:dyDescent="0.2">
      <c r="A5" s="145" t="s">
        <v>73</v>
      </c>
      <c r="B5" s="254">
        <v>7.71</v>
      </c>
      <c r="C5" s="254">
        <v>7.16</v>
      </c>
      <c r="D5" s="254">
        <v>6.79</v>
      </c>
      <c r="E5" s="254">
        <v>6.65</v>
      </c>
      <c r="F5" s="254">
        <v>6.41</v>
      </c>
      <c r="G5" s="254">
        <v>5.52</v>
      </c>
      <c r="H5" s="254">
        <v>5.09</v>
      </c>
      <c r="I5" s="254">
        <v>4.62</v>
      </c>
      <c r="J5" s="254">
        <v>4.16</v>
      </c>
      <c r="K5" s="254">
        <v>3.8</v>
      </c>
      <c r="L5" s="254">
        <v>2.98</v>
      </c>
      <c r="M5" s="254">
        <v>2.75</v>
      </c>
      <c r="N5" s="146">
        <v>3.3</v>
      </c>
      <c r="O5" s="146">
        <v>2.4900000000000002</v>
      </c>
      <c r="P5" s="146">
        <v>2.08</v>
      </c>
      <c r="Q5" s="146">
        <v>2.2999999999999998</v>
      </c>
      <c r="R5" s="186">
        <v>2.59</v>
      </c>
    </row>
    <row r="6" spans="1:18" x14ac:dyDescent="0.2">
      <c r="A6" s="147" t="s">
        <v>22</v>
      </c>
      <c r="B6" s="255">
        <v>9.77</v>
      </c>
      <c r="C6" s="255">
        <v>8.89</v>
      </c>
      <c r="D6" s="255">
        <v>8.58</v>
      </c>
      <c r="E6" s="255">
        <v>8.49</v>
      </c>
      <c r="F6" s="255">
        <v>8.8699999999999992</v>
      </c>
      <c r="G6" s="255">
        <v>8.24</v>
      </c>
      <c r="H6" s="255">
        <v>6.98</v>
      </c>
      <c r="I6" s="255">
        <v>5.77</v>
      </c>
      <c r="J6" s="255">
        <v>5.7</v>
      </c>
      <c r="K6" s="255">
        <v>5.56</v>
      </c>
      <c r="L6" s="255">
        <v>5.81</v>
      </c>
      <c r="M6" s="255">
        <v>6.25</v>
      </c>
      <c r="N6" s="148">
        <v>6.14</v>
      </c>
      <c r="O6" s="148">
        <v>5.92</v>
      </c>
      <c r="P6" s="148">
        <v>1.35</v>
      </c>
      <c r="Q6" s="148">
        <v>1.72</v>
      </c>
      <c r="R6" s="187">
        <v>2.76</v>
      </c>
    </row>
    <row r="12" spans="1:18" ht="15" x14ac:dyDescent="0.25">
      <c r="O12"/>
    </row>
    <row r="28" spans="1:16" x14ac:dyDescent="0.2">
      <c r="A28" s="366" t="s">
        <v>257</v>
      </c>
      <c r="B28" s="366"/>
      <c r="C28" s="366"/>
      <c r="D28" s="366"/>
      <c r="E28" s="366"/>
      <c r="F28" s="366"/>
      <c r="G28" s="366"/>
      <c r="H28" s="366"/>
      <c r="I28" s="366"/>
      <c r="J28" s="366"/>
      <c r="K28" s="366"/>
      <c r="L28" s="366"/>
      <c r="M28" s="366"/>
    </row>
    <row r="29" spans="1:16" s="6" customFormat="1" ht="12" x14ac:dyDescent="0.2">
      <c r="A29" s="43" t="s">
        <v>295</v>
      </c>
      <c r="B29" s="44"/>
      <c r="C29" s="44"/>
      <c r="D29" s="44"/>
      <c r="E29" s="44"/>
      <c r="F29" s="44"/>
      <c r="G29" s="44"/>
      <c r="H29" s="44"/>
      <c r="I29" s="44"/>
      <c r="J29" s="44"/>
      <c r="K29" s="44"/>
      <c r="O29" s="72"/>
      <c r="P29" s="72"/>
    </row>
    <row r="30" spans="1:16" x14ac:dyDescent="0.2">
      <c r="A30" s="183" t="s">
        <v>299</v>
      </c>
    </row>
  </sheetData>
  <mergeCells count="2">
    <mergeCell ref="A28:M28"/>
    <mergeCell ref="A1:F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9"/>
  <sheetViews>
    <sheetView showGridLines="0" workbookViewId="0">
      <selection activeCell="A3" sqref="A3"/>
    </sheetView>
  </sheetViews>
  <sheetFormatPr baseColWidth="10" defaultRowHeight="15" x14ac:dyDescent="0.25"/>
  <cols>
    <col min="1" max="1" width="30.5703125" customWidth="1"/>
    <col min="2" max="3" width="9.42578125" customWidth="1"/>
    <col min="4" max="4" width="9.42578125" style="71" customWidth="1"/>
    <col min="5" max="5" width="9.42578125" style="70" customWidth="1"/>
    <col min="6" max="7" width="9.42578125" customWidth="1"/>
  </cols>
  <sheetData>
    <row r="1" spans="1:11" x14ac:dyDescent="0.25">
      <c r="A1" s="368" t="s">
        <v>258</v>
      </c>
      <c r="B1" s="368"/>
      <c r="C1" s="368"/>
      <c r="D1" s="368"/>
      <c r="E1" s="368"/>
    </row>
    <row r="2" spans="1:11" ht="24" x14ac:dyDescent="0.25">
      <c r="A2" s="329" t="s">
        <v>259</v>
      </c>
      <c r="B2" s="332" t="s">
        <v>27</v>
      </c>
      <c r="C2" s="333" t="s">
        <v>26</v>
      </c>
      <c r="D2" s="330" t="s">
        <v>34</v>
      </c>
      <c r="E2" s="330" t="s">
        <v>76</v>
      </c>
      <c r="F2" s="330" t="s">
        <v>81</v>
      </c>
      <c r="G2" s="330" t="s">
        <v>121</v>
      </c>
      <c r="H2" s="330" t="s">
        <v>127</v>
      </c>
    </row>
    <row r="3" spans="1:11" x14ac:dyDescent="0.25">
      <c r="A3" s="334" t="s">
        <v>114</v>
      </c>
      <c r="B3" s="335">
        <v>18.010000000000002</v>
      </c>
      <c r="C3" s="336">
        <v>17.55</v>
      </c>
      <c r="D3" s="319">
        <v>17.11</v>
      </c>
      <c r="E3" s="319">
        <v>18.489999999999998</v>
      </c>
      <c r="F3" s="319">
        <v>12.9</v>
      </c>
      <c r="G3" s="319">
        <v>17.03</v>
      </c>
      <c r="H3" s="320">
        <v>19.440000000000001</v>
      </c>
    </row>
    <row r="4" spans="1:11" x14ac:dyDescent="0.25">
      <c r="A4" s="334" t="s">
        <v>260</v>
      </c>
      <c r="B4" s="335">
        <v>9.9600000000000009</v>
      </c>
      <c r="C4" s="336">
        <v>9.77</v>
      </c>
      <c r="D4" s="319">
        <v>9.64</v>
      </c>
      <c r="E4" s="319">
        <v>9.6300000000000008</v>
      </c>
      <c r="F4" s="319">
        <v>7.18</v>
      </c>
      <c r="G4" s="319">
        <v>9.15</v>
      </c>
      <c r="H4" s="320">
        <v>11.02</v>
      </c>
    </row>
    <row r="5" spans="1:11" x14ac:dyDescent="0.25">
      <c r="A5" s="334" t="s">
        <v>261</v>
      </c>
      <c r="B5" s="335">
        <v>9.59</v>
      </c>
      <c r="C5" s="336">
        <v>10.119999999999999</v>
      </c>
      <c r="D5" s="319">
        <v>10.43</v>
      </c>
      <c r="E5" s="319">
        <v>10.82</v>
      </c>
      <c r="F5" s="319">
        <v>8.07</v>
      </c>
      <c r="G5" s="319">
        <v>10.43</v>
      </c>
      <c r="H5" s="320">
        <v>11.66</v>
      </c>
    </row>
    <row r="6" spans="1:11" x14ac:dyDescent="0.25">
      <c r="A6" s="369" t="s">
        <v>297</v>
      </c>
      <c r="B6" s="369"/>
      <c r="C6" s="369"/>
      <c r="D6" s="369"/>
      <c r="E6" s="369"/>
      <c r="F6" s="369"/>
      <c r="G6" s="369"/>
      <c r="H6" s="369"/>
      <c r="I6" s="369"/>
    </row>
    <row r="7" spans="1:11" x14ac:dyDescent="0.25">
      <c r="A7" s="366" t="s">
        <v>252</v>
      </c>
      <c r="B7" s="366"/>
      <c r="C7" s="366"/>
      <c r="D7" s="366"/>
      <c r="E7" s="366"/>
      <c r="F7" s="366"/>
    </row>
    <row r="8" spans="1:11" s="6" customFormat="1" ht="12" x14ac:dyDescent="0.2">
      <c r="A8" s="43" t="s">
        <v>295</v>
      </c>
      <c r="B8" s="44"/>
      <c r="C8" s="44"/>
      <c r="D8" s="73"/>
      <c r="E8" s="73"/>
      <c r="F8" s="44"/>
      <c r="G8" s="44"/>
      <c r="H8" s="44"/>
      <c r="I8" s="44"/>
      <c r="J8" s="44"/>
      <c r="K8" s="44"/>
    </row>
    <row r="9" spans="1:11" x14ac:dyDescent="0.25">
      <c r="A9" s="183" t="s">
        <v>299</v>
      </c>
      <c r="B9" s="6"/>
      <c r="C9" s="6"/>
    </row>
  </sheetData>
  <mergeCells count="3">
    <mergeCell ref="A1:E1"/>
    <mergeCell ref="A7:F7"/>
    <mergeCell ref="A6:I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27"/>
  <sheetViews>
    <sheetView workbookViewId="0">
      <selection activeCell="A27" sqref="A27"/>
    </sheetView>
  </sheetViews>
  <sheetFormatPr baseColWidth="10" defaultRowHeight="15" x14ac:dyDescent="0.25"/>
  <cols>
    <col min="1" max="1" width="25.85546875" customWidth="1"/>
    <col min="2" max="9" width="9.5703125" customWidth="1"/>
  </cols>
  <sheetData>
    <row r="1" spans="1:11" x14ac:dyDescent="0.25">
      <c r="A1" s="371" t="s">
        <v>91</v>
      </c>
      <c r="B1" s="371"/>
      <c r="C1" s="371"/>
      <c r="D1" s="371"/>
      <c r="E1" s="371"/>
      <c r="F1" s="371"/>
      <c r="G1" s="371"/>
      <c r="H1" s="371"/>
      <c r="I1" s="250"/>
    </row>
    <row r="2" spans="1:11" x14ac:dyDescent="0.25">
      <c r="A2" s="132"/>
      <c r="B2" s="132"/>
      <c r="C2" s="132"/>
      <c r="D2" s="132"/>
      <c r="E2" s="132"/>
      <c r="F2" s="135"/>
      <c r="G2" s="135"/>
      <c r="H2" s="135"/>
      <c r="I2" s="135"/>
      <c r="J2" s="135"/>
    </row>
    <row r="3" spans="1:11" s="133" customFormat="1" x14ac:dyDescent="0.25">
      <c r="A3" s="157"/>
      <c r="B3" s="139">
        <v>2014</v>
      </c>
      <c r="C3" s="139">
        <v>2015</v>
      </c>
      <c r="D3" s="139">
        <v>2016</v>
      </c>
      <c r="E3" s="139">
        <v>2017</v>
      </c>
      <c r="F3" s="140">
        <v>2018</v>
      </c>
      <c r="G3" s="140">
        <v>2019</v>
      </c>
      <c r="H3" s="140">
        <v>2020</v>
      </c>
      <c r="I3" s="140">
        <v>2021</v>
      </c>
      <c r="J3" s="141">
        <v>2022</v>
      </c>
    </row>
    <row r="4" spans="1:11" x14ac:dyDescent="0.25">
      <c r="A4" s="136" t="s">
        <v>98</v>
      </c>
      <c r="B4" s="256">
        <v>183857</v>
      </c>
      <c r="C4" s="256">
        <v>183968</v>
      </c>
      <c r="D4" s="256">
        <v>181503</v>
      </c>
      <c r="E4" s="256">
        <v>177688</v>
      </c>
      <c r="F4" s="256">
        <v>177523</v>
      </c>
      <c r="G4" s="256">
        <v>176970</v>
      </c>
      <c r="H4" s="256">
        <v>173220</v>
      </c>
      <c r="I4" s="256">
        <v>173125</v>
      </c>
      <c r="J4" s="138">
        <v>176114</v>
      </c>
    </row>
    <row r="5" spans="1:11" x14ac:dyDescent="0.25">
      <c r="A5" s="136" t="s">
        <v>99</v>
      </c>
      <c r="B5" s="256">
        <v>177950</v>
      </c>
      <c r="C5" s="256">
        <v>179276</v>
      </c>
      <c r="D5" s="256">
        <v>180185</v>
      </c>
      <c r="E5" s="256">
        <v>178190</v>
      </c>
      <c r="F5" s="256">
        <v>176141</v>
      </c>
      <c r="G5" s="256">
        <v>175695</v>
      </c>
      <c r="H5" s="256">
        <v>178128</v>
      </c>
      <c r="I5" s="256">
        <v>172792</v>
      </c>
      <c r="J5" s="158">
        <v>171574</v>
      </c>
    </row>
    <row r="6" spans="1:11" x14ac:dyDescent="0.25">
      <c r="A6" s="142" t="s">
        <v>100</v>
      </c>
      <c r="B6" s="256">
        <v>165212</v>
      </c>
      <c r="C6" s="256">
        <v>166946</v>
      </c>
      <c r="D6" s="256">
        <v>169142</v>
      </c>
      <c r="E6" s="256">
        <v>169666</v>
      </c>
      <c r="F6" s="256">
        <v>165552</v>
      </c>
      <c r="G6" s="256">
        <v>163113</v>
      </c>
      <c r="H6" s="256">
        <v>164185</v>
      </c>
      <c r="I6" s="256">
        <v>162315</v>
      </c>
      <c r="J6" s="159">
        <v>157410</v>
      </c>
    </row>
    <row r="7" spans="1:11" x14ac:dyDescent="0.25">
      <c r="A7" s="134"/>
      <c r="B7" s="154"/>
      <c r="C7" s="154"/>
      <c r="D7" s="154"/>
      <c r="E7" s="154"/>
      <c r="F7" s="154"/>
      <c r="G7" s="154"/>
      <c r="H7" s="154"/>
      <c r="I7" s="154"/>
      <c r="J7" s="135"/>
      <c r="K7" s="155"/>
    </row>
    <row r="8" spans="1:11" x14ac:dyDescent="0.25">
      <c r="A8" s="135"/>
      <c r="B8" s="135"/>
      <c r="C8" s="135"/>
      <c r="D8" s="135"/>
      <c r="E8" s="135"/>
      <c r="F8" s="135"/>
      <c r="G8" s="135"/>
      <c r="H8" s="135"/>
      <c r="I8" s="135"/>
      <c r="J8" s="135"/>
    </row>
    <row r="25" spans="1:10" ht="18" customHeight="1" x14ac:dyDescent="0.25">
      <c r="A25" s="370" t="s">
        <v>262</v>
      </c>
      <c r="B25" s="370"/>
      <c r="C25" s="370"/>
      <c r="D25" s="370"/>
      <c r="E25" s="370"/>
      <c r="F25" s="370"/>
      <c r="G25" s="370"/>
      <c r="H25" s="370"/>
      <c r="I25" s="249"/>
      <c r="J25" s="135"/>
    </row>
    <row r="26" spans="1:10" x14ac:dyDescent="0.25">
      <c r="A26" s="43" t="s">
        <v>295</v>
      </c>
      <c r="B26" s="43"/>
      <c r="C26" s="43"/>
      <c r="D26" s="43"/>
      <c r="E26" s="43"/>
      <c r="F26" s="43"/>
      <c r="G26" s="43"/>
      <c r="H26" s="43"/>
      <c r="I26" s="43"/>
      <c r="J26" s="135"/>
    </row>
    <row r="27" spans="1:10" x14ac:dyDescent="0.25">
      <c r="A27" s="183" t="s">
        <v>299</v>
      </c>
      <c r="B27" s="6"/>
      <c r="C27" s="6"/>
      <c r="D27" s="6"/>
      <c r="E27" s="6"/>
      <c r="F27" s="6"/>
      <c r="G27" s="6"/>
      <c r="H27" s="6"/>
      <c r="I27" s="6"/>
    </row>
  </sheetData>
  <mergeCells count="2">
    <mergeCell ref="A25:H25"/>
    <mergeCell ref="A1:H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Source-Méthodologie</vt:lpstr>
      <vt:lpstr>Figure 1 (version NI)</vt:lpstr>
      <vt:lpstr>Figure 1 complémentaire</vt:lpstr>
      <vt:lpstr>Figure 2</vt:lpstr>
      <vt:lpstr>Figure 3</vt:lpstr>
      <vt:lpstr>Figure 4</vt:lpstr>
      <vt:lpstr>Figure 5</vt:lpstr>
      <vt:lpstr>Figure 6</vt:lpstr>
      <vt:lpstr>Figure 7</vt:lpstr>
      <vt:lpstr>Figure 8</vt:lpstr>
      <vt:lpstr>Figure 9</vt:lpstr>
      <vt:lpstr>Compl1</vt:lpstr>
      <vt:lpstr>Compl2</vt:lpstr>
      <vt:lpstr>Compl3</vt:lpstr>
      <vt:lpstr>Compl4</vt:lpstr>
      <vt:lpstr>Compl5</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élèves du second degré à la rentrée 2022</dc:title>
  <dc:creator>DEPP-MENJ - Ministère de l'Éducation nationale et de la Jeunesse - Direction de l'évaluation;de la prospective et de la performance</dc:creator>
  <cp:lastModifiedBy>Administration centrale</cp:lastModifiedBy>
  <cp:lastPrinted>2020-10-16T15:08:47Z</cp:lastPrinted>
  <dcterms:created xsi:type="dcterms:W3CDTF">2017-10-13T09:11:54Z</dcterms:created>
  <dcterms:modified xsi:type="dcterms:W3CDTF">2022-12-13T09:42:27Z</dcterms:modified>
</cp:coreProperties>
</file>