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0" windowWidth="14655" windowHeight="12615" activeTab="0"/>
  </bookViews>
  <sheets>
    <sheet name="3.2 Notice" sheetId="1" r:id="rId1"/>
    <sheet name="3.2 Tableau 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<sst xmlns="http://schemas.openxmlformats.org/spreadsheetml/2006/main" count="179" uniqueCount="173">
  <si>
    <t>Hautes-Alpes</t>
  </si>
  <si>
    <t>Vaucluse</t>
  </si>
  <si>
    <t>Aisne</t>
  </si>
  <si>
    <t>Somme</t>
  </si>
  <si>
    <t>Dordogne</t>
  </si>
  <si>
    <t>Gironde</t>
  </si>
  <si>
    <t>Landes</t>
  </si>
  <si>
    <t>Calvados</t>
  </si>
  <si>
    <t>Manche</t>
  </si>
  <si>
    <t>Orne</t>
  </si>
  <si>
    <t>Allier</t>
  </si>
  <si>
    <t>Haute-Loire</t>
  </si>
  <si>
    <t>Haute-Corse</t>
  </si>
  <si>
    <t>Seine-Saint-Denis</t>
  </si>
  <si>
    <t>Yonne</t>
  </si>
  <si>
    <t>Savoie</t>
  </si>
  <si>
    <t>Nord</t>
  </si>
  <si>
    <t>Creuse</t>
  </si>
  <si>
    <t>Haute-Vienne</t>
  </si>
  <si>
    <t>Ain</t>
  </si>
  <si>
    <t>Loire</t>
  </si>
  <si>
    <t>Aude</t>
  </si>
  <si>
    <t>Meuse</t>
  </si>
  <si>
    <t>Vosges</t>
  </si>
  <si>
    <t>Alpes-Maritimes</t>
  </si>
  <si>
    <t>Cher</t>
  </si>
  <si>
    <t>Indre</t>
  </si>
  <si>
    <t>Loiret</t>
  </si>
  <si>
    <t>Charente</t>
  </si>
  <si>
    <t>Vienne</t>
  </si>
  <si>
    <t>Ardennes</t>
  </si>
  <si>
    <t>Aube</t>
  </si>
  <si>
    <t>Marne</t>
  </si>
  <si>
    <t>Haute-Marne</t>
  </si>
  <si>
    <t>Eure</t>
  </si>
  <si>
    <t>Bas-Rhin</t>
  </si>
  <si>
    <t>Haut-Rhin</t>
  </si>
  <si>
    <t>Haute-Garonne</t>
  </si>
  <si>
    <t>Gers</t>
  </si>
  <si>
    <t>Lot</t>
  </si>
  <si>
    <t>Tarn</t>
  </si>
  <si>
    <t>Yvelines</t>
  </si>
  <si>
    <t>Essonne</t>
  </si>
  <si>
    <t>France métro. + DOM</t>
  </si>
  <si>
    <t>Oise</t>
  </si>
  <si>
    <t>% Public</t>
  </si>
  <si>
    <t>Pu + Pr</t>
  </si>
  <si>
    <t>Guadeloupe</t>
  </si>
  <si>
    <t>Martinique</t>
  </si>
  <si>
    <t>Guyane</t>
  </si>
  <si>
    <t>Public</t>
  </si>
  <si>
    <t>Privé</t>
  </si>
  <si>
    <t>Aix-Marseille</t>
  </si>
  <si>
    <t>Amiens</t>
  </si>
  <si>
    <t>Bordeaux</t>
  </si>
  <si>
    <t>Caen</t>
  </si>
  <si>
    <t>Clermont-Ferrand</t>
  </si>
  <si>
    <t>Corse</t>
  </si>
  <si>
    <t>Dijon</t>
  </si>
  <si>
    <t>Grenoble</t>
  </si>
  <si>
    <t>Lille</t>
  </si>
  <si>
    <t>Limoges</t>
  </si>
  <si>
    <t>Lyon</t>
  </si>
  <si>
    <t>Montpellier</t>
  </si>
  <si>
    <t>Nantes</t>
  </si>
  <si>
    <t>Nice</t>
  </si>
  <si>
    <t>Poitiers</t>
  </si>
  <si>
    <t>Paris</t>
  </si>
  <si>
    <t>Reims</t>
  </si>
  <si>
    <t>Rennes</t>
  </si>
  <si>
    <t>Rouen</t>
  </si>
  <si>
    <t>Strasbourg</t>
  </si>
  <si>
    <t>Toulouse</t>
  </si>
  <si>
    <t>Versailles</t>
  </si>
  <si>
    <t>DOM</t>
  </si>
  <si>
    <t>Nancy-Metz</t>
  </si>
  <si>
    <t>France métropolitaine</t>
  </si>
  <si>
    <t>Charente-Maritime</t>
  </si>
  <si>
    <t>Mayotte</t>
  </si>
  <si>
    <t>RERS 3.2 Le premier degré par département et académie</t>
  </si>
  <si>
    <t>Cantal</t>
  </si>
  <si>
    <t>Gard</t>
  </si>
  <si>
    <t>Var</t>
  </si>
  <si>
    <t>Sarthe</t>
  </si>
  <si>
    <t>Mayenne</t>
  </si>
  <si>
    <t>Aveyron</t>
  </si>
  <si>
    <t>La Réunion</t>
  </si>
  <si>
    <t>Doubs</t>
  </si>
  <si>
    <t>Jura</t>
  </si>
  <si>
    <t>Départements, académies et régions académiques</t>
  </si>
  <si>
    <t>Moselle</t>
  </si>
  <si>
    <t>Normandie</t>
  </si>
  <si>
    <t>Loire-Atlantique</t>
  </si>
  <si>
    <t>Bretagne</t>
  </si>
  <si>
    <t>Nouvelle-Aquitaine</t>
  </si>
  <si>
    <t>Occitanie</t>
  </si>
  <si>
    <t>Auvergne-Rhône-Alpes</t>
  </si>
  <si>
    <t>Bourgogne-Franche-Comté</t>
  </si>
  <si>
    <t>Grand Est</t>
  </si>
  <si>
    <t>Vendée</t>
  </si>
  <si>
    <t>Pyrénées-Atlantiques</t>
  </si>
  <si>
    <t>Corrèze</t>
  </si>
  <si>
    <t>Deux-Sèvres</t>
  </si>
  <si>
    <t>Puy-de-Dôme</t>
  </si>
  <si>
    <t>Ardèche</t>
  </si>
  <si>
    <t>Drôme</t>
  </si>
  <si>
    <t>Haute-Savoie</t>
  </si>
  <si>
    <t>Isère</t>
  </si>
  <si>
    <t>Rhône</t>
  </si>
  <si>
    <t>Haute-Saône</t>
  </si>
  <si>
    <t>Côte-d'Or</t>
  </si>
  <si>
    <t>Nièvre</t>
  </si>
  <si>
    <t>Saône-et-Loire</t>
  </si>
  <si>
    <t>Hérault</t>
  </si>
  <si>
    <t>Lozère</t>
  </si>
  <si>
    <t>Pyrénées-Orientales</t>
  </si>
  <si>
    <t>Ariège</t>
  </si>
  <si>
    <t>Hautes-Pyrénées</t>
  </si>
  <si>
    <t>Alpes-de-Haute-Provence</t>
  </si>
  <si>
    <t>Bouches-du-Rhône</t>
  </si>
  <si>
    <t>© DEPP</t>
  </si>
  <si>
    <t>Seine-Maritime</t>
  </si>
  <si>
    <t>Besançon</t>
  </si>
  <si>
    <t>Orléans-Tours</t>
  </si>
  <si>
    <t>Créteil</t>
  </si>
  <si>
    <t>Côtes-d'Armor</t>
  </si>
  <si>
    <t>Finistère</t>
  </si>
  <si>
    <t>Ille-et-Vilaine</t>
  </si>
  <si>
    <t>Morbihan</t>
  </si>
  <si>
    <t>Territoire de Belfort</t>
  </si>
  <si>
    <t>Eure-et-Loir</t>
  </si>
  <si>
    <t>Indre-et-Loire</t>
  </si>
  <si>
    <t>Loir-et-Cher</t>
  </si>
  <si>
    <t>Corse-du-Sud</t>
  </si>
  <si>
    <t>Meurthe-et-Moselle</t>
  </si>
  <si>
    <t>Pas-de-Calais</t>
  </si>
  <si>
    <t>Seine-et-Marne</t>
  </si>
  <si>
    <t>Val-de-Marne</t>
  </si>
  <si>
    <t>Hauts-de-Seine</t>
  </si>
  <si>
    <t>Val-d'Oise</t>
  </si>
  <si>
    <t>Île-de-France</t>
  </si>
  <si>
    <t>Lot-et-Garonne</t>
  </si>
  <si>
    <t>Tarn-et-Garonne</t>
  </si>
  <si>
    <t>Maine-et-Loire</t>
  </si>
  <si>
    <t>Centre-Val de Loire</t>
  </si>
  <si>
    <t>Hauts-de-France</t>
  </si>
  <si>
    <t>Pays de la Loire</t>
  </si>
  <si>
    <t>Provence-Alpes-Côte d'Azur</t>
  </si>
  <si>
    <r>
      <t xml:space="preserve">► </t>
    </r>
    <r>
      <rPr>
        <b/>
        <sz val="8"/>
        <rFont val="Univers 47 CondensedLight"/>
        <family val="1"/>
      </rPr>
      <t>Champ : Public + privé (y compris hors contrat).</t>
    </r>
  </si>
  <si>
    <t>[1] Effectifs d'élèves du premier degré par département et académie à la rentrée 2018</t>
  </si>
  <si>
    <t>Source : MENJ-MESRI-DEPP, Enquête dans les écoles publiques et privées de l’enseignement préélémentaire et élémentaire (Constat) et Diapre.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</si>
  <si>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</si>
  <si>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</si>
  <si>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</si>
  <si>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</si>
  <si>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3.2 Le premier degré par département et académie</t>
  </si>
  <si>
    <t>Sommaire</t>
  </si>
  <si>
    <t>Source</t>
  </si>
  <si>
    <t>MENJ-MESRI-DEPP, Enquête dans les écoles publiques et privées de l’enseignement préélémentaire et élémentaire.</t>
  </si>
  <si>
    <t>Pour en savoir plus</t>
  </si>
  <si>
    <t>- Notes d’information : 18.27 ; 17.25 ; 16.40 ; 15.44 ; 14.41.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</si>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</sst>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0.000000"/>
    <numFmt numFmtId="176" formatCode="0.00000"/>
    <numFmt numFmtId="177" formatCode="0.0000"/>
    <numFmt numFmtId="178" formatCode="0.000"/>
    <numFmt numFmtId="179" formatCode="00"/>
    <numFmt numFmtId="180" formatCode="0.0000000"/>
    <numFmt numFmtId="181" formatCode="0.0%"/>
    <numFmt numFmtId="182" formatCode="#,##0__"/>
    <numFmt numFmtId="183" formatCode="#,##0___)"/>
    <numFmt numFmtId="184" formatCode="0.0___)"/>
    <numFmt numFmtId="185" formatCode="0.00__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</numFmts>
  <fonts count="8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Univers 47 CondensedLight"/>
      <family val="1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" fillId="8" borderId="1">
      <alignment/>
      <protection/>
    </xf>
    <xf numFmtId="0" fontId="64" fillId="40" borderId="2" applyNumberFormat="0" applyAlignment="0" applyProtection="0"/>
    <xf numFmtId="0" fontId="18" fillId="41" borderId="3" applyNumberFormat="0" applyAlignment="0" applyProtection="0"/>
    <xf numFmtId="0" fontId="2" fillId="0" borderId="4">
      <alignment/>
      <protection/>
    </xf>
    <xf numFmtId="0" fontId="65" fillId="0" borderId="5" applyNumberFormat="0" applyFill="0" applyAlignment="0" applyProtection="0"/>
    <xf numFmtId="0" fontId="19" fillId="42" borderId="6" applyNumberFormat="0" applyAlignment="0" applyProtection="0"/>
    <xf numFmtId="0" fontId="20" fillId="41" borderId="0">
      <alignment horizontal="center"/>
      <protection/>
    </xf>
    <xf numFmtId="0" fontId="21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7" fillId="41" borderId="0">
      <alignment horizontal="center"/>
      <protection/>
    </xf>
    <xf numFmtId="207" fontId="22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22" fillId="0" borderId="0" applyFont="0" applyFill="0" applyBorder="0" applyAlignment="0" applyProtection="0"/>
    <xf numFmtId="0" fontId="0" fillId="44" borderId="7" applyNumberFormat="0" applyFont="0" applyAlignment="0" applyProtection="0"/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3" fillId="45" borderId="1" applyBorder="0">
      <alignment/>
      <protection locked="0"/>
    </xf>
    <xf numFmtId="0" fontId="66" fillId="46" borderId="2" applyNumberFormat="0" applyAlignment="0" applyProtection="0"/>
    <xf numFmtId="0" fontId="24" fillId="0" borderId="0" applyNumberFormat="0" applyFill="0" applyBorder="0" applyAlignment="0" applyProtection="0"/>
    <xf numFmtId="0" fontId="3" fillId="41" borderId="4">
      <alignment horizontal="left"/>
      <protection/>
    </xf>
    <xf numFmtId="0" fontId="15" fillId="41" borderId="0">
      <alignment horizontal="left"/>
      <protection/>
    </xf>
    <xf numFmtId="0" fontId="25" fillId="10" borderId="0" applyNumberFormat="0" applyBorder="0" applyAlignment="0" applyProtection="0"/>
    <xf numFmtId="0" fontId="26" fillId="47" borderId="0">
      <alignment horizontal="right" vertical="top" textRotation="90" wrapText="1"/>
      <protection/>
    </xf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3" applyNumberFormat="0" applyAlignment="0" applyProtection="0"/>
    <xf numFmtId="0" fontId="67" fillId="48" borderId="0" applyNumberFormat="0" applyBorder="0" applyAlignment="0" applyProtection="0"/>
    <xf numFmtId="0" fontId="14" fillId="43" borderId="0">
      <alignment horizontal="center"/>
      <protection/>
    </xf>
    <xf numFmtId="0" fontId="2" fillId="41" borderId="11">
      <alignment wrapText="1"/>
      <protection/>
    </xf>
    <xf numFmtId="0" fontId="2" fillId="41" borderId="12">
      <alignment/>
      <protection/>
    </xf>
    <xf numFmtId="0" fontId="2" fillId="41" borderId="13">
      <alignment/>
      <protection/>
    </xf>
    <xf numFmtId="0" fontId="2" fillId="41" borderId="14">
      <alignment horizontal="center" wrapText="1"/>
      <protection/>
    </xf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70" fillId="50" borderId="0" applyNumberFormat="0" applyBorder="0" applyAlignment="0" applyProtection="0"/>
    <xf numFmtId="0" fontId="3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0" fillId="51" borderId="16" applyNumberFormat="0" applyFont="0" applyAlignment="0" applyProtection="0"/>
    <xf numFmtId="0" fontId="35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" fillId="41" borderId="4">
      <alignment/>
      <protection/>
    </xf>
    <xf numFmtId="0" fontId="21" fillId="41" borderId="0">
      <alignment horizontal="right"/>
      <protection/>
    </xf>
    <xf numFmtId="0" fontId="36" fillId="52" borderId="0">
      <alignment horizontal="center"/>
      <protection/>
    </xf>
    <xf numFmtId="0" fontId="37" fillId="43" borderId="0">
      <alignment/>
      <protection/>
    </xf>
    <xf numFmtId="0" fontId="38" fillId="47" borderId="18">
      <alignment horizontal="left" vertical="top" wrapText="1"/>
      <protection/>
    </xf>
    <xf numFmtId="0" fontId="38" fillId="47" borderId="19">
      <alignment horizontal="left" vertical="top"/>
      <protection/>
    </xf>
    <xf numFmtId="0" fontId="71" fillId="53" borderId="0" applyNumberFormat="0" applyBorder="0" applyAlignment="0" applyProtection="0"/>
    <xf numFmtId="0" fontId="72" fillId="40" borderId="20" applyNumberFormat="0" applyAlignment="0" applyProtection="0"/>
    <xf numFmtId="37" fontId="39" fillId="0" borderId="0">
      <alignment/>
      <protection/>
    </xf>
    <xf numFmtId="0" fontId="20" fillId="41" borderId="0">
      <alignment horizontal="center"/>
      <protection/>
    </xf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41" borderId="0">
      <alignment/>
      <protection/>
    </xf>
    <xf numFmtId="0" fontId="74" fillId="0" borderId="0" applyNumberFormat="0" applyFill="0" applyBorder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3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4" applyNumberFormat="0" applyFill="0" applyAlignment="0" applyProtection="0"/>
    <xf numFmtId="0" fontId="79" fillId="54" borderId="25" applyNumberFormat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20" borderId="26" xfId="0" applyFont="1" applyFill="1" applyBorder="1" applyAlignment="1">
      <alignment/>
    </xf>
    <xf numFmtId="3" fontId="1" fillId="20" borderId="26" xfId="0" applyNumberFormat="1" applyFont="1" applyFill="1" applyBorder="1" applyAlignment="1">
      <alignment horizontal="right"/>
    </xf>
    <xf numFmtId="0" fontId="8" fillId="55" borderId="26" xfId="0" applyFont="1" applyFill="1" applyBorder="1" applyAlignment="1" quotePrefix="1">
      <alignment horizontal="left"/>
    </xf>
    <xf numFmtId="3" fontId="8" fillId="55" borderId="26" xfId="0" applyNumberFormat="1" applyFont="1" applyFill="1" applyBorder="1" applyAlignment="1">
      <alignment horizontal="right"/>
    </xf>
    <xf numFmtId="172" fontId="8" fillId="55" borderId="26" xfId="0" applyNumberFormat="1" applyFont="1" applyFill="1" applyBorder="1" applyAlignment="1">
      <alignment horizontal="right" vertical="top"/>
    </xf>
    <xf numFmtId="0" fontId="8" fillId="55" borderId="26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8" fillId="5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3" fontId="2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172" fontId="2" fillId="0" borderId="0" xfId="118" applyNumberFormat="1" applyFont="1" applyBorder="1" applyAlignment="1">
      <alignment horizontal="right"/>
    </xf>
    <xf numFmtId="0" fontId="1" fillId="56" borderId="0" xfId="0" applyFont="1" applyFill="1" applyBorder="1" applyAlignment="1">
      <alignment horizontal="left"/>
    </xf>
    <xf numFmtId="3" fontId="1" fillId="56" borderId="0" xfId="0" applyNumberFormat="1" applyFont="1" applyFill="1" applyBorder="1" applyAlignment="1">
      <alignment horizontal="right"/>
    </xf>
    <xf numFmtId="172" fontId="1" fillId="56" borderId="0" xfId="118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72" fontId="7" fillId="0" borderId="0" xfId="118" applyNumberFormat="1" applyFont="1" applyBorder="1" applyAlignment="1">
      <alignment horizontal="right"/>
    </xf>
    <xf numFmtId="0" fontId="80" fillId="57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80" fillId="57" borderId="27" xfId="0" applyNumberFormat="1" applyFont="1" applyFill="1" applyBorder="1" applyAlignment="1">
      <alignment horizontal="right"/>
    </xf>
    <xf numFmtId="172" fontId="8" fillId="55" borderId="28" xfId="0" applyNumberFormat="1" applyFont="1" applyFill="1" applyBorder="1" applyAlignment="1">
      <alignment horizontal="right" vertical="top"/>
    </xf>
    <xf numFmtId="172" fontId="80" fillId="57" borderId="29" xfId="118" applyNumberFormat="1" applyFont="1" applyFill="1" applyBorder="1" applyAlignment="1">
      <alignment horizontal="right"/>
    </xf>
    <xf numFmtId="172" fontId="3" fillId="0" borderId="28" xfId="0" applyNumberFormat="1" applyFont="1" applyFill="1" applyBorder="1" applyAlignment="1">
      <alignment/>
    </xf>
    <xf numFmtId="172" fontId="1" fillId="20" borderId="28" xfId="0" applyNumberFormat="1" applyFont="1" applyFill="1" applyBorder="1" applyAlignment="1">
      <alignment horizontal="right"/>
    </xf>
    <xf numFmtId="172" fontId="8" fillId="55" borderId="28" xfId="0" applyNumberFormat="1" applyFont="1" applyFill="1" applyBorder="1" applyAlignment="1" quotePrefix="1">
      <alignment horizontal="right"/>
    </xf>
    <xf numFmtId="0" fontId="2" fillId="0" borderId="0" xfId="0" applyFont="1" applyBorder="1" applyAlignment="1">
      <alignment/>
    </xf>
    <xf numFmtId="49" fontId="13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69" fillId="0" borderId="0" xfId="96" applyNumberFormat="1" applyAlignment="1">
      <alignment/>
    </xf>
    <xf numFmtId="49" fontId="81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82" fillId="57" borderId="0" xfId="111" applyNumberFormat="1" applyFont="1" applyFill="1" applyAlignment="1">
      <alignment/>
      <protection/>
    </xf>
    <xf numFmtId="49" fontId="10" fillId="0" borderId="0" xfId="0" applyNumberFormat="1" applyFont="1" applyAlignment="1">
      <alignment/>
    </xf>
    <xf numFmtId="49" fontId="83" fillId="0" borderId="0" xfId="111" applyNumberFormat="1" applyFont="1" applyAlignment="1">
      <alignment horizontal="justify" vertical="center"/>
      <protection/>
    </xf>
    <xf numFmtId="49" fontId="84" fillId="0" borderId="0" xfId="111" applyNumberFormat="1" applyFont="1" applyAlignment="1">
      <alignment horizontal="justify" vertical="center"/>
      <protection/>
    </xf>
    <xf numFmtId="49" fontId="85" fillId="57" borderId="0" xfId="111" applyNumberFormat="1" applyFont="1" applyFill="1" applyAlignment="1">
      <alignment vertical="center"/>
      <protection/>
    </xf>
    <xf numFmtId="49" fontId="2" fillId="0" borderId="0" xfId="111" applyNumberFormat="1" applyFont="1" applyAlignment="1">
      <alignment wrapText="1"/>
      <protection/>
    </xf>
    <xf numFmtId="49" fontId="2" fillId="0" borderId="0" xfId="111" applyNumberFormat="1" applyFont="1">
      <alignment/>
      <protection/>
    </xf>
    <xf numFmtId="49" fontId="2" fillId="0" borderId="0" xfId="111" applyNumberFormat="1" applyFont="1" applyAlignment="1">
      <alignment horizontal="center" wrapText="1"/>
      <protection/>
    </xf>
    <xf numFmtId="49" fontId="2" fillId="0" borderId="0" xfId="111" applyNumberFormat="1" applyFont="1" applyAlignment="1">
      <alignment horizontal="center"/>
      <protection/>
    </xf>
    <xf numFmtId="49" fontId="86" fillId="0" borderId="0" xfId="96" applyNumberFormat="1" applyFont="1" applyAlignment="1">
      <alignment horizontal="center"/>
    </xf>
    <xf numFmtId="49" fontId="85" fillId="57" borderId="0" xfId="111" applyNumberFormat="1" applyFont="1" applyFill="1" applyAlignment="1">
      <alignment/>
      <protection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</cellXfs>
  <cellStyles count="12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te" xfId="114"/>
    <cellStyle name="Output" xfId="115"/>
    <cellStyle name="Percent 2" xfId="116"/>
    <cellStyle name="Percent_1 SubOverv.USd" xfId="117"/>
    <cellStyle name="Percent" xfId="118"/>
    <cellStyle name="Prozent_SubCatperStud" xfId="119"/>
    <cellStyle name="row" xfId="120"/>
    <cellStyle name="RowCodes" xfId="121"/>
    <cellStyle name="Row-Col Headings" xfId="122"/>
    <cellStyle name="RowTitles_CENTRAL_GOVT" xfId="123"/>
    <cellStyle name="RowTitles-Col2" xfId="124"/>
    <cellStyle name="RowTitles-Detail" xfId="125"/>
    <cellStyle name="Satisfaisant" xfId="126"/>
    <cellStyle name="Sortie" xfId="127"/>
    <cellStyle name="Standard_Info" xfId="128"/>
    <cellStyle name="temp" xfId="129"/>
    <cellStyle name="Texte explicatif" xfId="130"/>
    <cellStyle name="Title" xfId="131"/>
    <cellStyle name="title1" xfId="132"/>
    <cellStyle name="Titre" xfId="133"/>
    <cellStyle name="Titre 1" xfId="134"/>
    <cellStyle name="Titre 2" xfId="135"/>
    <cellStyle name="Titre 3" xfId="136"/>
    <cellStyle name="Titre 4" xfId="137"/>
    <cellStyle name="Total" xfId="138"/>
    <cellStyle name="Vérification" xfId="139"/>
    <cellStyle name="Warning Text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42" customWidth="1"/>
    <col min="2" max="16384" width="11.421875" style="42" customWidth="1"/>
  </cols>
  <sheetData>
    <row r="1" ht="12.75">
      <c r="A1" s="41" t="s">
        <v>151</v>
      </c>
    </row>
    <row r="3" ht="27.75">
      <c r="A3" s="43" t="s">
        <v>152</v>
      </c>
    </row>
    <row r="4" ht="12.75">
      <c r="A4" s="44"/>
    </row>
    <row r="6" ht="102" customHeight="1">
      <c r="A6" s="43" t="s">
        <v>153</v>
      </c>
    </row>
    <row r="8" ht="12.75">
      <c r="A8" s="45" t="s">
        <v>154</v>
      </c>
    </row>
    <row r="10" ht="15.75">
      <c r="A10" s="46" t="s">
        <v>155</v>
      </c>
    </row>
    <row r="11" ht="12.75">
      <c r="A11" s="41"/>
    </row>
    <row r="12" ht="12.75">
      <c r="A12" s="41"/>
    </row>
    <row r="13" ht="12.75">
      <c r="A13" s="41"/>
    </row>
    <row r="14" s="47" customFormat="1" ht="12.75"/>
    <row r="15" ht="12.75">
      <c r="A15" s="48" t="s">
        <v>156</v>
      </c>
    </row>
    <row r="16" ht="12.75">
      <c r="A16" s="47"/>
    </row>
    <row r="17" spans="1:7" ht="12.75">
      <c r="A17" s="49" t="s">
        <v>149</v>
      </c>
      <c r="B17" s="49"/>
      <c r="C17" s="49"/>
      <c r="D17" s="49"/>
      <c r="E17" s="49"/>
      <c r="F17" s="49"/>
      <c r="G17" s="49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8" t="s">
        <v>157</v>
      </c>
    </row>
    <row r="26" ht="12.75">
      <c r="A26" s="50"/>
    </row>
    <row r="27" ht="12.75">
      <c r="A27" s="51" t="s">
        <v>158</v>
      </c>
    </row>
    <row r="28" ht="12.75">
      <c r="A28" s="50"/>
    </row>
    <row r="29" ht="12.75">
      <c r="A29" s="52" t="s">
        <v>159</v>
      </c>
    </row>
    <row r="30" ht="12.75">
      <c r="A30" s="51"/>
    </row>
    <row r="31" ht="12.75">
      <c r="A31" s="51" t="s">
        <v>160</v>
      </c>
    </row>
    <row r="32" ht="12.75">
      <c r="A32" s="47"/>
    </row>
    <row r="33" ht="22.5">
      <c r="A33" s="53" t="s">
        <v>161</v>
      </c>
    </row>
    <row r="34" ht="12.75">
      <c r="A34" s="54"/>
    </row>
    <row r="35" ht="12.75">
      <c r="A35" s="58" t="s">
        <v>162</v>
      </c>
    </row>
    <row r="36" ht="12.75">
      <c r="A36" s="54"/>
    </row>
    <row r="37" ht="12.75">
      <c r="A37" s="54" t="s">
        <v>163</v>
      </c>
    </row>
    <row r="38" ht="12.75">
      <c r="A38" s="54" t="s">
        <v>164</v>
      </c>
    </row>
    <row r="39" ht="12.75">
      <c r="A39" s="54" t="s">
        <v>165</v>
      </c>
    </row>
    <row r="40" ht="12.75">
      <c r="A40" s="54" t="s">
        <v>166</v>
      </c>
    </row>
    <row r="41" ht="12.75">
      <c r="A41" s="54" t="s">
        <v>167</v>
      </c>
    </row>
    <row r="42" ht="12.75">
      <c r="A42" s="54" t="s">
        <v>168</v>
      </c>
    </row>
    <row r="43" ht="12.75">
      <c r="A43" s="54" t="s">
        <v>169</v>
      </c>
    </row>
    <row r="44" ht="12.75">
      <c r="A44" s="54"/>
    </row>
    <row r="45" ht="67.5">
      <c r="A45" s="55" t="s">
        <v>170</v>
      </c>
    </row>
    <row r="46" ht="12.75">
      <c r="A46" s="56" t="s">
        <v>171</v>
      </c>
    </row>
    <row r="47" ht="12.75">
      <c r="A47" s="57" t="s">
        <v>172</v>
      </c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</sheetData>
  <sheetProtection/>
  <hyperlinks>
    <hyperlink ref="A8" r:id="rId1" display="http://www.education.gouv.fr/cid57096/reperes-et-references-statistiques.html"/>
    <hyperlink ref="A47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0.7109375" style="0" customWidth="1"/>
    <col min="2" max="5" width="7.7109375" style="0" customWidth="1"/>
    <col min="6" max="6" width="4.7109375" style="0" customWidth="1"/>
    <col min="7" max="7" width="30.7109375" style="0" customWidth="1"/>
    <col min="8" max="11" width="7.7109375" style="0" customWidth="1"/>
    <col min="12" max="16384" width="11.421875" style="0" hidden="1" customWidth="1"/>
  </cols>
  <sheetData>
    <row r="1" spans="1:9" ht="15">
      <c r="A1" s="60" t="s">
        <v>79</v>
      </c>
      <c r="B1" s="60"/>
      <c r="C1" s="60"/>
      <c r="D1" s="60"/>
      <c r="E1" s="60"/>
      <c r="I1" s="12"/>
    </row>
    <row r="2" spans="1:9" ht="12.75">
      <c r="A2" s="1"/>
      <c r="B2" s="2"/>
      <c r="C2" s="1"/>
      <c r="D2" s="2"/>
      <c r="E2" s="3"/>
      <c r="I2" s="12"/>
    </row>
    <row r="3" spans="1:9" ht="12.75">
      <c r="A3" s="59" t="s">
        <v>149</v>
      </c>
      <c r="B3" s="59"/>
      <c r="C3" s="59"/>
      <c r="D3" s="59"/>
      <c r="E3" s="59"/>
      <c r="F3" s="59"/>
      <c r="G3" s="59"/>
      <c r="I3" s="12"/>
    </row>
    <row r="4" spans="1:11" ht="12.75">
      <c r="A4" s="15"/>
      <c r="B4" s="16"/>
      <c r="C4" s="16"/>
      <c r="D4" s="16"/>
      <c r="E4" s="16"/>
      <c r="F4" s="1"/>
      <c r="G4" s="15"/>
      <c r="H4" s="16"/>
      <c r="I4" s="16"/>
      <c r="J4" s="16"/>
      <c r="K4" s="16"/>
    </row>
    <row r="5" spans="1:11" ht="22.5">
      <c r="A5" s="17" t="s">
        <v>89</v>
      </c>
      <c r="B5" s="11" t="s">
        <v>50</v>
      </c>
      <c r="C5" s="11" t="s">
        <v>51</v>
      </c>
      <c r="D5" s="11" t="s">
        <v>46</v>
      </c>
      <c r="E5" s="10" t="s">
        <v>45</v>
      </c>
      <c r="F5" s="18"/>
      <c r="G5" s="17" t="s">
        <v>89</v>
      </c>
      <c r="H5" s="11" t="s">
        <v>50</v>
      </c>
      <c r="I5" s="11" t="s">
        <v>51</v>
      </c>
      <c r="J5" s="11" t="s">
        <v>46</v>
      </c>
      <c r="K5" s="35" t="s">
        <v>45</v>
      </c>
    </row>
    <row r="6" spans="1:12" ht="12.75">
      <c r="A6" s="15" t="s">
        <v>10</v>
      </c>
      <c r="B6" s="19">
        <v>25239</v>
      </c>
      <c r="C6" s="19">
        <v>2703</v>
      </c>
      <c r="D6" s="19">
        <f>SUM(B6:C6)</f>
        <v>27942</v>
      </c>
      <c r="E6" s="20">
        <f>B6/D6*100</f>
        <v>90.32639038007301</v>
      </c>
      <c r="F6" s="1"/>
      <c r="G6" s="15" t="s">
        <v>7</v>
      </c>
      <c r="H6" s="19">
        <v>55946</v>
      </c>
      <c r="I6" s="19">
        <v>9498</v>
      </c>
      <c r="J6" s="19">
        <f aca="true" t="shared" si="0" ref="J6:J69">SUM(H6:I6)</f>
        <v>65444</v>
      </c>
      <c r="K6" s="20">
        <f aca="true" t="shared" si="1" ref="K6:K69">H6/J6*100</f>
        <v>85.48682843346984</v>
      </c>
      <c r="L6" s="1"/>
    </row>
    <row r="7" spans="1:12" ht="12.75">
      <c r="A7" s="15" t="s">
        <v>80</v>
      </c>
      <c r="B7" s="19">
        <v>9404</v>
      </c>
      <c r="C7" s="19">
        <v>1296</v>
      </c>
      <c r="D7" s="19">
        <f aca="true" t="shared" si="2" ref="D7:D70">SUM(B7:C7)</f>
        <v>10700</v>
      </c>
      <c r="E7" s="21">
        <f aca="true" t="shared" si="3" ref="E7:E70">B7/D7*100</f>
        <v>87.88785046728972</v>
      </c>
      <c r="F7" s="1"/>
      <c r="G7" s="15" t="s">
        <v>8</v>
      </c>
      <c r="H7" s="19">
        <v>35684</v>
      </c>
      <c r="I7" s="19">
        <v>8960</v>
      </c>
      <c r="J7" s="19">
        <f t="shared" si="0"/>
        <v>44644</v>
      </c>
      <c r="K7" s="20">
        <f t="shared" si="1"/>
        <v>79.930113789087</v>
      </c>
      <c r="L7" s="1"/>
    </row>
    <row r="8" spans="1:12" ht="12.75">
      <c r="A8" s="15" t="s">
        <v>11</v>
      </c>
      <c r="B8" s="19">
        <v>14123</v>
      </c>
      <c r="C8" s="19">
        <v>7025</v>
      </c>
      <c r="D8" s="19">
        <f t="shared" si="2"/>
        <v>21148</v>
      </c>
      <c r="E8" s="21">
        <f t="shared" si="3"/>
        <v>66.78172876867788</v>
      </c>
      <c r="F8" s="1"/>
      <c r="G8" s="15" t="s">
        <v>9</v>
      </c>
      <c r="H8" s="19">
        <v>19523</v>
      </c>
      <c r="I8" s="19">
        <v>5294</v>
      </c>
      <c r="J8" s="19">
        <f t="shared" si="0"/>
        <v>24817</v>
      </c>
      <c r="K8" s="20">
        <f t="shared" si="1"/>
        <v>78.66784865213361</v>
      </c>
      <c r="L8" s="1"/>
    </row>
    <row r="9" spans="1:12" ht="12.75">
      <c r="A9" s="15" t="s">
        <v>103</v>
      </c>
      <c r="B9" s="19">
        <v>50555</v>
      </c>
      <c r="C9" s="19">
        <v>7296</v>
      </c>
      <c r="D9" s="19">
        <f t="shared" si="2"/>
        <v>57851</v>
      </c>
      <c r="E9" s="21">
        <f t="shared" si="3"/>
        <v>87.38829060863253</v>
      </c>
      <c r="F9" s="1"/>
      <c r="G9" s="25" t="s">
        <v>55</v>
      </c>
      <c r="H9" s="26">
        <v>111153</v>
      </c>
      <c r="I9" s="26">
        <v>23752</v>
      </c>
      <c r="J9" s="26">
        <f t="shared" si="0"/>
        <v>134905</v>
      </c>
      <c r="K9" s="27">
        <f t="shared" si="1"/>
        <v>82.3935361921352</v>
      </c>
      <c r="L9" s="1"/>
    </row>
    <row r="10" spans="1:12" ht="12.75">
      <c r="A10" s="25" t="s">
        <v>56</v>
      </c>
      <c r="B10" s="26">
        <v>99321</v>
      </c>
      <c r="C10" s="26">
        <v>18320</v>
      </c>
      <c r="D10" s="26">
        <f t="shared" si="2"/>
        <v>117641</v>
      </c>
      <c r="E10" s="27">
        <f t="shared" si="3"/>
        <v>84.42719800069703</v>
      </c>
      <c r="F10" s="1"/>
      <c r="G10" s="15" t="s">
        <v>34</v>
      </c>
      <c r="H10" s="19">
        <v>59068</v>
      </c>
      <c r="I10" s="19">
        <v>4895</v>
      </c>
      <c r="J10" s="19">
        <f t="shared" si="0"/>
        <v>63963</v>
      </c>
      <c r="K10" s="20">
        <f t="shared" si="1"/>
        <v>92.34713818926566</v>
      </c>
      <c r="L10" s="1"/>
    </row>
    <row r="11" spans="1:12" ht="12.75">
      <c r="A11" s="15" t="s">
        <v>104</v>
      </c>
      <c r="B11" s="19">
        <v>22634</v>
      </c>
      <c r="C11" s="19">
        <v>7630</v>
      </c>
      <c r="D11" s="19">
        <f t="shared" si="2"/>
        <v>30264</v>
      </c>
      <c r="E11" s="21">
        <f t="shared" si="3"/>
        <v>74.78852762357917</v>
      </c>
      <c r="F11" s="1"/>
      <c r="G11" s="15" t="s">
        <v>121</v>
      </c>
      <c r="H11" s="19">
        <v>113368</v>
      </c>
      <c r="I11" s="19">
        <v>12230</v>
      </c>
      <c r="J11" s="19">
        <f t="shared" si="0"/>
        <v>125598</v>
      </c>
      <c r="K11" s="20">
        <f t="shared" si="1"/>
        <v>90.26258379910507</v>
      </c>
      <c r="L11" s="1"/>
    </row>
    <row r="12" spans="1:12" ht="12.75">
      <c r="A12" s="15" t="s">
        <v>105</v>
      </c>
      <c r="B12" s="19">
        <v>44932</v>
      </c>
      <c r="C12" s="19">
        <v>7256</v>
      </c>
      <c r="D12" s="19">
        <f t="shared" si="2"/>
        <v>52188</v>
      </c>
      <c r="E12" s="21">
        <f t="shared" si="3"/>
        <v>86.09642063309573</v>
      </c>
      <c r="F12" s="1"/>
      <c r="G12" s="25" t="s">
        <v>70</v>
      </c>
      <c r="H12" s="26">
        <v>172436</v>
      </c>
      <c r="I12" s="26">
        <v>17125</v>
      </c>
      <c r="J12" s="26">
        <f t="shared" si="0"/>
        <v>189561</v>
      </c>
      <c r="K12" s="27">
        <f t="shared" si="1"/>
        <v>90.96596873829532</v>
      </c>
      <c r="L12" s="1"/>
    </row>
    <row r="13" spans="1:12" ht="12.75">
      <c r="A13" s="15" t="s">
        <v>107</v>
      </c>
      <c r="B13" s="19">
        <v>120205</v>
      </c>
      <c r="C13" s="19">
        <v>12726</v>
      </c>
      <c r="D13" s="19">
        <f t="shared" si="2"/>
        <v>132931</v>
      </c>
      <c r="E13" s="21">
        <f t="shared" si="3"/>
        <v>90.42661230262317</v>
      </c>
      <c r="F13" s="1"/>
      <c r="G13" s="22" t="s">
        <v>91</v>
      </c>
      <c r="H13" s="23">
        <v>283589</v>
      </c>
      <c r="I13" s="23">
        <v>40877</v>
      </c>
      <c r="J13" s="23">
        <f t="shared" si="0"/>
        <v>324466</v>
      </c>
      <c r="K13" s="24">
        <f t="shared" si="1"/>
        <v>87.40176166377988</v>
      </c>
      <c r="L13" s="1"/>
    </row>
    <row r="14" spans="1:12" ht="12.75">
      <c r="A14" s="15" t="s">
        <v>15</v>
      </c>
      <c r="B14" s="19">
        <v>36691</v>
      </c>
      <c r="C14" s="19">
        <v>4183</v>
      </c>
      <c r="D14" s="19">
        <f t="shared" si="2"/>
        <v>40874</v>
      </c>
      <c r="E14" s="21">
        <f t="shared" si="3"/>
        <v>89.76611048588344</v>
      </c>
      <c r="F14" s="1"/>
      <c r="G14" s="15" t="s">
        <v>4</v>
      </c>
      <c r="H14" s="19">
        <v>29535</v>
      </c>
      <c r="I14" s="19">
        <v>2212</v>
      </c>
      <c r="J14" s="19">
        <f t="shared" si="0"/>
        <v>31747</v>
      </c>
      <c r="K14" s="20">
        <f t="shared" si="1"/>
        <v>93.0324125114184</v>
      </c>
      <c r="L14" s="1"/>
    </row>
    <row r="15" spans="1:12" ht="12.75">
      <c r="A15" s="15" t="s">
        <v>106</v>
      </c>
      <c r="B15" s="19">
        <v>74486</v>
      </c>
      <c r="C15" s="19">
        <v>11717</v>
      </c>
      <c r="D15" s="19">
        <f t="shared" si="2"/>
        <v>86203</v>
      </c>
      <c r="E15" s="21">
        <f t="shared" si="3"/>
        <v>86.40766562648632</v>
      </c>
      <c r="F15" s="1"/>
      <c r="G15" s="15" t="s">
        <v>5</v>
      </c>
      <c r="H15" s="19">
        <v>139116</v>
      </c>
      <c r="I15" s="19">
        <v>14326</v>
      </c>
      <c r="J15" s="19">
        <f t="shared" si="0"/>
        <v>153442</v>
      </c>
      <c r="K15" s="20">
        <f t="shared" si="1"/>
        <v>90.66357320681429</v>
      </c>
      <c r="L15" s="1"/>
    </row>
    <row r="16" spans="1:12" ht="12.75">
      <c r="A16" s="25" t="s">
        <v>59</v>
      </c>
      <c r="B16" s="26">
        <v>298948</v>
      </c>
      <c r="C16" s="26">
        <v>43512</v>
      </c>
      <c r="D16" s="26">
        <f t="shared" si="2"/>
        <v>342460</v>
      </c>
      <c r="E16" s="27">
        <f t="shared" si="3"/>
        <v>87.29428254394674</v>
      </c>
      <c r="F16" s="1"/>
      <c r="G16" s="15" t="s">
        <v>6</v>
      </c>
      <c r="H16" s="19">
        <v>33253</v>
      </c>
      <c r="I16" s="19">
        <v>2709</v>
      </c>
      <c r="J16" s="19">
        <f t="shared" si="0"/>
        <v>35962</v>
      </c>
      <c r="K16" s="20">
        <f t="shared" si="1"/>
        <v>92.46704855124854</v>
      </c>
      <c r="L16" s="1"/>
    </row>
    <row r="17" spans="1:12" ht="12.75">
      <c r="A17" s="15" t="s">
        <v>19</v>
      </c>
      <c r="B17" s="19">
        <v>62980</v>
      </c>
      <c r="C17" s="19">
        <v>7295</v>
      </c>
      <c r="D17" s="19">
        <f t="shared" si="2"/>
        <v>70275</v>
      </c>
      <c r="E17" s="21">
        <f t="shared" si="3"/>
        <v>89.6193525435788</v>
      </c>
      <c r="F17" s="1"/>
      <c r="G17" s="15" t="s">
        <v>141</v>
      </c>
      <c r="H17" s="19">
        <v>26043</v>
      </c>
      <c r="I17" s="19">
        <v>3045</v>
      </c>
      <c r="J17" s="19">
        <f t="shared" si="0"/>
        <v>29088</v>
      </c>
      <c r="K17" s="20">
        <f t="shared" si="1"/>
        <v>89.53176567656766</v>
      </c>
      <c r="L17" s="1"/>
    </row>
    <row r="18" spans="1:12" ht="12.75">
      <c r="A18" s="15" t="s">
        <v>20</v>
      </c>
      <c r="B18" s="19">
        <v>60867</v>
      </c>
      <c r="C18" s="19">
        <v>17256</v>
      </c>
      <c r="D18" s="19">
        <f t="shared" si="2"/>
        <v>78123</v>
      </c>
      <c r="E18" s="20">
        <f t="shared" si="3"/>
        <v>77.91175454091625</v>
      </c>
      <c r="F18" s="1"/>
      <c r="G18" s="15" t="s">
        <v>100</v>
      </c>
      <c r="H18" s="19">
        <v>44661</v>
      </c>
      <c r="I18" s="19">
        <v>14506</v>
      </c>
      <c r="J18" s="19">
        <f t="shared" si="0"/>
        <v>59167</v>
      </c>
      <c r="K18" s="20">
        <f t="shared" si="1"/>
        <v>75.48295502560549</v>
      </c>
      <c r="L18" s="1"/>
    </row>
    <row r="19" spans="1:12" ht="12.75">
      <c r="A19" s="15" t="s">
        <v>108</v>
      </c>
      <c r="B19" s="19">
        <v>169758</v>
      </c>
      <c r="C19" s="19">
        <v>36418</v>
      </c>
      <c r="D19" s="19">
        <f t="shared" si="2"/>
        <v>206176</v>
      </c>
      <c r="E19" s="20">
        <f t="shared" si="3"/>
        <v>82.33645041129908</v>
      </c>
      <c r="F19" s="1"/>
      <c r="G19" s="25" t="s">
        <v>54</v>
      </c>
      <c r="H19" s="26">
        <v>272608</v>
      </c>
      <c r="I19" s="26">
        <v>36798</v>
      </c>
      <c r="J19" s="26">
        <f t="shared" si="0"/>
        <v>309406</v>
      </c>
      <c r="K19" s="27">
        <f t="shared" si="1"/>
        <v>88.10688868347737</v>
      </c>
      <c r="L19" s="1"/>
    </row>
    <row r="20" spans="1:12" ht="12.75">
      <c r="A20" s="25" t="s">
        <v>62</v>
      </c>
      <c r="B20" s="26">
        <v>293605</v>
      </c>
      <c r="C20" s="26">
        <v>60969</v>
      </c>
      <c r="D20" s="26">
        <f t="shared" si="2"/>
        <v>354574</v>
      </c>
      <c r="E20" s="27">
        <f t="shared" si="3"/>
        <v>82.80499980258</v>
      </c>
      <c r="F20" s="1"/>
      <c r="G20" s="15" t="s">
        <v>101</v>
      </c>
      <c r="H20" s="19">
        <v>17438</v>
      </c>
      <c r="I20" s="19">
        <v>1669</v>
      </c>
      <c r="J20" s="19">
        <f t="shared" si="0"/>
        <v>19107</v>
      </c>
      <c r="K20" s="20">
        <f t="shared" si="1"/>
        <v>91.26498142042183</v>
      </c>
      <c r="L20" s="1"/>
    </row>
    <row r="21" spans="1:12" ht="12.75">
      <c r="A21" s="22" t="s">
        <v>96</v>
      </c>
      <c r="B21" s="23">
        <v>691874</v>
      </c>
      <c r="C21" s="23">
        <v>122801</v>
      </c>
      <c r="D21" s="23">
        <f t="shared" si="2"/>
        <v>814675</v>
      </c>
      <c r="E21" s="24">
        <f t="shared" si="3"/>
        <v>84.92638168594839</v>
      </c>
      <c r="F21" s="1"/>
      <c r="G21" s="15" t="s">
        <v>17</v>
      </c>
      <c r="H21" s="19">
        <v>7856</v>
      </c>
      <c r="I21" s="19">
        <v>234</v>
      </c>
      <c r="J21" s="19">
        <f t="shared" si="0"/>
        <v>8090</v>
      </c>
      <c r="K21" s="20">
        <f t="shared" si="1"/>
        <v>97.10754017305315</v>
      </c>
      <c r="L21" s="1"/>
    </row>
    <row r="22" spans="1:12" ht="12.75">
      <c r="A22" s="15" t="s">
        <v>87</v>
      </c>
      <c r="B22" s="19">
        <v>49971</v>
      </c>
      <c r="C22" s="19">
        <v>5041</v>
      </c>
      <c r="D22" s="19">
        <f t="shared" si="2"/>
        <v>55012</v>
      </c>
      <c r="E22" s="21">
        <f t="shared" si="3"/>
        <v>90.83654475387189</v>
      </c>
      <c r="F22" s="1"/>
      <c r="G22" s="15" t="s">
        <v>18</v>
      </c>
      <c r="H22" s="19">
        <v>29397</v>
      </c>
      <c r="I22" s="19">
        <v>1832</v>
      </c>
      <c r="J22" s="19">
        <f t="shared" si="0"/>
        <v>31229</v>
      </c>
      <c r="K22" s="20">
        <f t="shared" si="1"/>
        <v>94.13365781805373</v>
      </c>
      <c r="L22" s="1"/>
    </row>
    <row r="23" spans="1:12" ht="12.75">
      <c r="A23" s="15" t="s">
        <v>88</v>
      </c>
      <c r="B23" s="19">
        <v>20798</v>
      </c>
      <c r="C23" s="19">
        <v>2804</v>
      </c>
      <c r="D23" s="19">
        <f t="shared" si="2"/>
        <v>23602</v>
      </c>
      <c r="E23" s="21">
        <f t="shared" si="3"/>
        <v>88.11965087704432</v>
      </c>
      <c r="F23" s="1"/>
      <c r="G23" s="25" t="s">
        <v>61</v>
      </c>
      <c r="H23" s="26">
        <v>54691</v>
      </c>
      <c r="I23" s="26">
        <v>3735</v>
      </c>
      <c r="J23" s="26">
        <f t="shared" si="0"/>
        <v>58426</v>
      </c>
      <c r="K23" s="27">
        <f t="shared" si="1"/>
        <v>93.6072981206997</v>
      </c>
      <c r="L23" s="1"/>
    </row>
    <row r="24" spans="1:12" ht="12.75">
      <c r="A24" s="15" t="s">
        <v>109</v>
      </c>
      <c r="B24" s="19">
        <v>20475</v>
      </c>
      <c r="C24" s="19">
        <v>1336</v>
      </c>
      <c r="D24" s="19">
        <f t="shared" si="2"/>
        <v>21811</v>
      </c>
      <c r="E24" s="21">
        <f t="shared" si="3"/>
        <v>93.87465040575856</v>
      </c>
      <c r="F24" s="1"/>
      <c r="G24" s="15" t="s">
        <v>28</v>
      </c>
      <c r="H24" s="19">
        <v>27091</v>
      </c>
      <c r="I24" s="19">
        <v>2888</v>
      </c>
      <c r="J24" s="19">
        <f t="shared" si="0"/>
        <v>29979</v>
      </c>
      <c r="K24" s="20">
        <f t="shared" si="1"/>
        <v>90.36658994629573</v>
      </c>
      <c r="L24" s="1"/>
    </row>
    <row r="25" spans="1:12" ht="12.75">
      <c r="A25" s="15" t="s">
        <v>129</v>
      </c>
      <c r="B25" s="19">
        <v>12385</v>
      </c>
      <c r="C25" s="19">
        <v>1438</v>
      </c>
      <c r="D25" s="19">
        <f t="shared" si="2"/>
        <v>13823</v>
      </c>
      <c r="E25" s="21">
        <f t="shared" si="3"/>
        <v>89.59704839759821</v>
      </c>
      <c r="F25" s="1"/>
      <c r="G25" s="15" t="s">
        <v>77</v>
      </c>
      <c r="H25" s="19">
        <v>49681</v>
      </c>
      <c r="I25" s="19">
        <v>3846</v>
      </c>
      <c r="J25" s="19">
        <f t="shared" si="0"/>
        <v>53527</v>
      </c>
      <c r="K25" s="20">
        <f t="shared" si="1"/>
        <v>92.81484110822575</v>
      </c>
      <c r="L25" s="1"/>
    </row>
    <row r="26" spans="1:12" ht="12.75">
      <c r="A26" s="25" t="s">
        <v>122</v>
      </c>
      <c r="B26" s="26">
        <v>103629</v>
      </c>
      <c r="C26" s="26">
        <v>10619</v>
      </c>
      <c r="D26" s="26">
        <f t="shared" si="2"/>
        <v>114248</v>
      </c>
      <c r="E26" s="27">
        <f t="shared" si="3"/>
        <v>90.70530775155802</v>
      </c>
      <c r="F26" s="1"/>
      <c r="G26" s="15" t="s">
        <v>102</v>
      </c>
      <c r="H26" s="19">
        <v>28088</v>
      </c>
      <c r="I26" s="19">
        <v>6732</v>
      </c>
      <c r="J26" s="19">
        <f t="shared" si="0"/>
        <v>34820</v>
      </c>
      <c r="K26" s="20">
        <f t="shared" si="1"/>
        <v>80.66628374497415</v>
      </c>
      <c r="L26" s="1"/>
    </row>
    <row r="27" spans="1:12" ht="12.75">
      <c r="A27" s="15" t="s">
        <v>110</v>
      </c>
      <c r="B27" s="19">
        <v>42585</v>
      </c>
      <c r="C27" s="19">
        <v>4914</v>
      </c>
      <c r="D27" s="19">
        <f t="shared" si="2"/>
        <v>47499</v>
      </c>
      <c r="E27" s="21">
        <f t="shared" si="3"/>
        <v>89.65451904250615</v>
      </c>
      <c r="F27" s="1"/>
      <c r="G27" s="15" t="s">
        <v>29</v>
      </c>
      <c r="H27" s="19">
        <v>34755</v>
      </c>
      <c r="I27" s="19">
        <v>4869</v>
      </c>
      <c r="J27" s="19">
        <f t="shared" si="0"/>
        <v>39624</v>
      </c>
      <c r="K27" s="20">
        <f t="shared" si="1"/>
        <v>87.71199273167777</v>
      </c>
      <c r="L27" s="1"/>
    </row>
    <row r="28" spans="1:12" ht="12.75">
      <c r="A28" s="15" t="s">
        <v>111</v>
      </c>
      <c r="B28" s="19">
        <v>14948</v>
      </c>
      <c r="C28" s="19">
        <v>1010</v>
      </c>
      <c r="D28" s="19">
        <f t="shared" si="2"/>
        <v>15958</v>
      </c>
      <c r="E28" s="21">
        <f t="shared" si="3"/>
        <v>93.67088607594937</v>
      </c>
      <c r="F28" s="1"/>
      <c r="G28" s="25" t="s">
        <v>66</v>
      </c>
      <c r="H28" s="26">
        <v>139615</v>
      </c>
      <c r="I28" s="26">
        <v>18335</v>
      </c>
      <c r="J28" s="26">
        <f t="shared" si="0"/>
        <v>157950</v>
      </c>
      <c r="K28" s="27">
        <f t="shared" si="1"/>
        <v>88.39189616967394</v>
      </c>
      <c r="L28" s="1"/>
    </row>
    <row r="29" spans="1:12" ht="12.75">
      <c r="A29" s="15" t="s">
        <v>112</v>
      </c>
      <c r="B29" s="19">
        <v>44598</v>
      </c>
      <c r="C29" s="19">
        <v>3961</v>
      </c>
      <c r="D29" s="19">
        <f t="shared" si="2"/>
        <v>48559</v>
      </c>
      <c r="E29" s="21">
        <f t="shared" si="3"/>
        <v>91.84291274532012</v>
      </c>
      <c r="F29" s="1"/>
      <c r="G29" s="22" t="s">
        <v>94</v>
      </c>
      <c r="H29" s="23">
        <v>466914</v>
      </c>
      <c r="I29" s="23">
        <v>58868</v>
      </c>
      <c r="J29" s="23">
        <f t="shared" si="0"/>
        <v>525782</v>
      </c>
      <c r="K29" s="24">
        <f t="shared" si="1"/>
        <v>88.80372473762891</v>
      </c>
      <c r="L29" s="1"/>
    </row>
    <row r="30" spans="1:12" ht="12.75">
      <c r="A30" s="15" t="s">
        <v>14</v>
      </c>
      <c r="B30" s="19">
        <v>28682</v>
      </c>
      <c r="C30" s="19">
        <v>2625</v>
      </c>
      <c r="D30" s="19">
        <f t="shared" si="2"/>
        <v>31307</v>
      </c>
      <c r="E30" s="21">
        <f t="shared" si="3"/>
        <v>91.61529370428339</v>
      </c>
      <c r="F30" s="1"/>
      <c r="G30" s="15" t="s">
        <v>21</v>
      </c>
      <c r="H30" s="19">
        <v>30270</v>
      </c>
      <c r="I30" s="19">
        <v>2733</v>
      </c>
      <c r="J30" s="19">
        <f t="shared" si="0"/>
        <v>33003</v>
      </c>
      <c r="K30" s="21">
        <f t="shared" si="1"/>
        <v>91.71893464230524</v>
      </c>
      <c r="L30" s="1"/>
    </row>
    <row r="31" spans="1:12" ht="12.75">
      <c r="A31" s="25" t="s">
        <v>58</v>
      </c>
      <c r="B31" s="26">
        <v>130813</v>
      </c>
      <c r="C31" s="26">
        <v>12510</v>
      </c>
      <c r="D31" s="26">
        <f t="shared" si="2"/>
        <v>143323</v>
      </c>
      <c r="E31" s="27">
        <f t="shared" si="3"/>
        <v>91.27146375668943</v>
      </c>
      <c r="F31" s="1"/>
      <c r="G31" s="15" t="s">
        <v>81</v>
      </c>
      <c r="H31" s="19">
        <v>64504</v>
      </c>
      <c r="I31" s="19">
        <v>8526</v>
      </c>
      <c r="J31" s="19">
        <f t="shared" si="0"/>
        <v>73030</v>
      </c>
      <c r="K31" s="21">
        <f t="shared" si="1"/>
        <v>88.3253457483226</v>
      </c>
      <c r="L31" s="1"/>
    </row>
    <row r="32" spans="1:12" ht="12.75">
      <c r="A32" s="22" t="s">
        <v>97</v>
      </c>
      <c r="B32" s="23">
        <v>234442</v>
      </c>
      <c r="C32" s="23">
        <v>23129</v>
      </c>
      <c r="D32" s="23">
        <f t="shared" si="2"/>
        <v>257571</v>
      </c>
      <c r="E32" s="24">
        <f t="shared" si="3"/>
        <v>91.02034002275101</v>
      </c>
      <c r="F32" s="1"/>
      <c r="G32" s="15" t="s">
        <v>113</v>
      </c>
      <c r="H32" s="19">
        <v>97726</v>
      </c>
      <c r="I32" s="19">
        <v>13146</v>
      </c>
      <c r="J32" s="19">
        <f t="shared" si="0"/>
        <v>110872</v>
      </c>
      <c r="K32" s="21">
        <f t="shared" si="1"/>
        <v>88.1430839165885</v>
      </c>
      <c r="L32" s="1"/>
    </row>
    <row r="33" spans="1:12" ht="12.75">
      <c r="A33" s="15" t="s">
        <v>125</v>
      </c>
      <c r="B33" s="19">
        <v>37508</v>
      </c>
      <c r="C33" s="19">
        <v>16707</v>
      </c>
      <c r="D33" s="19">
        <f t="shared" si="2"/>
        <v>54215</v>
      </c>
      <c r="E33" s="21">
        <f t="shared" si="3"/>
        <v>69.18380521995758</v>
      </c>
      <c r="F33" s="1"/>
      <c r="G33" s="15" t="s">
        <v>114</v>
      </c>
      <c r="H33" s="19">
        <v>4331</v>
      </c>
      <c r="I33" s="19">
        <v>2194</v>
      </c>
      <c r="J33" s="19">
        <f t="shared" si="0"/>
        <v>6525</v>
      </c>
      <c r="K33" s="21">
        <f t="shared" si="1"/>
        <v>66.37547892720306</v>
      </c>
      <c r="L33" s="1"/>
    </row>
    <row r="34" spans="1:12" ht="12.75">
      <c r="A34" s="15" t="s">
        <v>126</v>
      </c>
      <c r="B34" s="19">
        <v>52270</v>
      </c>
      <c r="C34" s="19">
        <v>31010</v>
      </c>
      <c r="D34" s="19">
        <f t="shared" si="2"/>
        <v>83280</v>
      </c>
      <c r="E34" s="21">
        <f t="shared" si="3"/>
        <v>62.76416906820364</v>
      </c>
      <c r="F34" s="1"/>
      <c r="G34" s="15" t="s">
        <v>115</v>
      </c>
      <c r="H34" s="19">
        <v>39597</v>
      </c>
      <c r="I34" s="19">
        <v>4203</v>
      </c>
      <c r="J34" s="19">
        <f t="shared" si="0"/>
        <v>43800</v>
      </c>
      <c r="K34" s="21">
        <f t="shared" si="1"/>
        <v>90.4041095890411</v>
      </c>
      <c r="L34" s="1"/>
    </row>
    <row r="35" spans="1:12" ht="12.75">
      <c r="A35" s="15" t="s">
        <v>127</v>
      </c>
      <c r="B35" s="19">
        <v>71270</v>
      </c>
      <c r="C35" s="19">
        <v>41645</v>
      </c>
      <c r="D35" s="19">
        <f t="shared" si="2"/>
        <v>112915</v>
      </c>
      <c r="E35" s="21">
        <f t="shared" si="3"/>
        <v>63.11827480848425</v>
      </c>
      <c r="F35" s="1"/>
      <c r="G35" s="25" t="s">
        <v>63</v>
      </c>
      <c r="H35" s="26">
        <v>236428</v>
      </c>
      <c r="I35" s="26">
        <v>30802</v>
      </c>
      <c r="J35" s="26">
        <f t="shared" si="0"/>
        <v>267230</v>
      </c>
      <c r="K35" s="27">
        <f t="shared" si="1"/>
        <v>88.47359952101186</v>
      </c>
      <c r="L35" s="1"/>
    </row>
    <row r="36" spans="1:12" ht="12.75">
      <c r="A36" s="15" t="s">
        <v>128</v>
      </c>
      <c r="B36" s="19">
        <v>36493</v>
      </c>
      <c r="C36" s="19">
        <v>35671</v>
      </c>
      <c r="D36" s="19">
        <f t="shared" si="2"/>
        <v>72164</v>
      </c>
      <c r="E36" s="21">
        <f t="shared" si="3"/>
        <v>50.5695360567596</v>
      </c>
      <c r="F36" s="1"/>
      <c r="G36" s="15" t="s">
        <v>116</v>
      </c>
      <c r="H36" s="19">
        <v>11505</v>
      </c>
      <c r="I36" s="19">
        <v>1208</v>
      </c>
      <c r="J36" s="19">
        <f t="shared" si="0"/>
        <v>12713</v>
      </c>
      <c r="K36" s="21">
        <f t="shared" si="1"/>
        <v>90.49791551954692</v>
      </c>
      <c r="L36" s="1"/>
    </row>
    <row r="37" spans="1:12" ht="12.75">
      <c r="A37" s="25" t="s">
        <v>69</v>
      </c>
      <c r="B37" s="26">
        <v>197541</v>
      </c>
      <c r="C37" s="26">
        <v>125033</v>
      </c>
      <c r="D37" s="26">
        <f t="shared" si="2"/>
        <v>322574</v>
      </c>
      <c r="E37" s="27">
        <f t="shared" si="3"/>
        <v>61.238971522813365</v>
      </c>
      <c r="F37" s="1"/>
      <c r="G37" s="15" t="s">
        <v>85</v>
      </c>
      <c r="H37" s="19">
        <v>17371</v>
      </c>
      <c r="I37" s="19">
        <v>5893</v>
      </c>
      <c r="J37" s="19">
        <f t="shared" si="0"/>
        <v>23264</v>
      </c>
      <c r="K37" s="21">
        <f t="shared" si="1"/>
        <v>74.66901650618982</v>
      </c>
      <c r="L37" s="1"/>
    </row>
    <row r="38" spans="1:11" ht="12.75">
      <c r="A38" s="22" t="s">
        <v>93</v>
      </c>
      <c r="B38" s="23">
        <v>197541</v>
      </c>
      <c r="C38" s="23">
        <v>125033</v>
      </c>
      <c r="D38" s="23">
        <f t="shared" si="2"/>
        <v>322574</v>
      </c>
      <c r="E38" s="24">
        <f t="shared" si="3"/>
        <v>61.238971522813365</v>
      </c>
      <c r="F38" s="1"/>
      <c r="G38" s="15" t="s">
        <v>37</v>
      </c>
      <c r="H38" s="19">
        <v>121922</v>
      </c>
      <c r="I38" s="19">
        <v>13072</v>
      </c>
      <c r="J38" s="19">
        <f t="shared" si="0"/>
        <v>134994</v>
      </c>
      <c r="K38" s="21">
        <f t="shared" si="1"/>
        <v>90.31660666399988</v>
      </c>
    </row>
    <row r="39" spans="1:12" ht="12.75">
      <c r="A39" s="15" t="s">
        <v>25</v>
      </c>
      <c r="B39" s="19">
        <v>24262</v>
      </c>
      <c r="C39" s="19">
        <v>2063</v>
      </c>
      <c r="D39" s="19">
        <f t="shared" si="2"/>
        <v>26325</v>
      </c>
      <c r="E39" s="21">
        <f t="shared" si="3"/>
        <v>92.1633428300095</v>
      </c>
      <c r="F39" s="1"/>
      <c r="G39" s="15" t="s">
        <v>38</v>
      </c>
      <c r="H39" s="19">
        <v>13555</v>
      </c>
      <c r="I39" s="19">
        <v>1993</v>
      </c>
      <c r="J39" s="19">
        <f t="shared" si="0"/>
        <v>15548</v>
      </c>
      <c r="K39" s="21">
        <f t="shared" si="1"/>
        <v>87.18163107795215</v>
      </c>
      <c r="L39" s="1"/>
    </row>
    <row r="40" spans="1:12" ht="12.75">
      <c r="A40" s="15" t="s">
        <v>130</v>
      </c>
      <c r="B40" s="19">
        <v>40908</v>
      </c>
      <c r="C40" s="19">
        <v>4651</v>
      </c>
      <c r="D40" s="19">
        <f t="shared" si="2"/>
        <v>45559</v>
      </c>
      <c r="E40" s="21">
        <f t="shared" si="3"/>
        <v>89.7912596852433</v>
      </c>
      <c r="F40" s="1"/>
      <c r="G40" s="15" t="s">
        <v>39</v>
      </c>
      <c r="H40" s="19">
        <v>11574</v>
      </c>
      <c r="I40" s="19">
        <v>1204</v>
      </c>
      <c r="J40" s="19">
        <f t="shared" si="0"/>
        <v>12778</v>
      </c>
      <c r="K40" s="21">
        <f t="shared" si="1"/>
        <v>90.57755517295351</v>
      </c>
      <c r="L40" s="1"/>
    </row>
    <row r="41" spans="1:12" ht="12.75">
      <c r="A41" s="15" t="s">
        <v>26</v>
      </c>
      <c r="B41" s="19">
        <v>16312</v>
      </c>
      <c r="C41" s="19">
        <v>1273</v>
      </c>
      <c r="D41" s="19">
        <f t="shared" si="2"/>
        <v>17585</v>
      </c>
      <c r="E41" s="21">
        <f t="shared" si="3"/>
        <v>92.76087574637475</v>
      </c>
      <c r="F41" s="1"/>
      <c r="G41" s="15" t="s">
        <v>117</v>
      </c>
      <c r="H41" s="19">
        <v>16024</v>
      </c>
      <c r="I41" s="19">
        <v>2550</v>
      </c>
      <c r="J41" s="19">
        <f t="shared" si="0"/>
        <v>18574</v>
      </c>
      <c r="K41" s="21">
        <f t="shared" si="1"/>
        <v>86.27113168945839</v>
      </c>
      <c r="L41" s="1"/>
    </row>
    <row r="42" spans="1:12" ht="12.75">
      <c r="A42" s="15" t="s">
        <v>131</v>
      </c>
      <c r="B42" s="19">
        <v>51224</v>
      </c>
      <c r="C42" s="19">
        <v>6159</v>
      </c>
      <c r="D42" s="19">
        <f t="shared" si="2"/>
        <v>57383</v>
      </c>
      <c r="E42" s="21">
        <f t="shared" si="3"/>
        <v>89.2668560375024</v>
      </c>
      <c r="F42" s="1"/>
      <c r="G42" s="15" t="s">
        <v>40</v>
      </c>
      <c r="H42" s="19">
        <v>29437</v>
      </c>
      <c r="I42" s="19">
        <v>5621</v>
      </c>
      <c r="J42" s="19">
        <f t="shared" si="0"/>
        <v>35058</v>
      </c>
      <c r="K42" s="21">
        <f t="shared" si="1"/>
        <v>83.9665696845228</v>
      </c>
      <c r="L42" s="1"/>
    </row>
    <row r="43" spans="1:12" ht="12.75">
      <c r="A43" s="15" t="s">
        <v>132</v>
      </c>
      <c r="B43" s="19">
        <v>27532</v>
      </c>
      <c r="C43" s="19">
        <v>3166</v>
      </c>
      <c r="D43" s="19">
        <f t="shared" si="2"/>
        <v>30698</v>
      </c>
      <c r="E43" s="21">
        <f t="shared" si="3"/>
        <v>89.68662453580038</v>
      </c>
      <c r="F43" s="1"/>
      <c r="G43" s="15" t="s">
        <v>142</v>
      </c>
      <c r="H43" s="19">
        <v>23581</v>
      </c>
      <c r="I43" s="19">
        <v>3078</v>
      </c>
      <c r="J43" s="19">
        <f t="shared" si="0"/>
        <v>26659</v>
      </c>
      <c r="K43" s="21">
        <f t="shared" si="1"/>
        <v>88.45418057691586</v>
      </c>
      <c r="L43" s="1"/>
    </row>
    <row r="44" spans="1:12" ht="12.75">
      <c r="A44" s="15" t="s">
        <v>27</v>
      </c>
      <c r="B44" s="19">
        <v>65360</v>
      </c>
      <c r="C44" s="19">
        <v>6289</v>
      </c>
      <c r="D44" s="19">
        <f t="shared" si="2"/>
        <v>71649</v>
      </c>
      <c r="E44" s="21">
        <f t="shared" si="3"/>
        <v>91.22248740387165</v>
      </c>
      <c r="F44" s="1"/>
      <c r="G44" s="25" t="s">
        <v>72</v>
      </c>
      <c r="H44" s="26">
        <v>244969</v>
      </c>
      <c r="I44" s="26">
        <v>34619</v>
      </c>
      <c r="J44" s="26">
        <f t="shared" si="0"/>
        <v>279588</v>
      </c>
      <c r="K44" s="27">
        <f t="shared" si="1"/>
        <v>87.61785198220238</v>
      </c>
      <c r="L44" s="1"/>
    </row>
    <row r="45" spans="1:12" ht="12.75">
      <c r="A45" s="25" t="s">
        <v>123</v>
      </c>
      <c r="B45" s="26">
        <v>225598</v>
      </c>
      <c r="C45" s="26">
        <v>23601</v>
      </c>
      <c r="D45" s="26">
        <f t="shared" si="2"/>
        <v>249199</v>
      </c>
      <c r="E45" s="27">
        <f t="shared" si="3"/>
        <v>90.52925573537614</v>
      </c>
      <c r="F45" s="1"/>
      <c r="G45" s="22" t="s">
        <v>95</v>
      </c>
      <c r="H45" s="23">
        <v>481397</v>
      </c>
      <c r="I45" s="23">
        <v>65421</v>
      </c>
      <c r="J45" s="23">
        <f t="shared" si="0"/>
        <v>546818</v>
      </c>
      <c r="K45" s="24">
        <f t="shared" si="1"/>
        <v>88.03605587233778</v>
      </c>
      <c r="L45" s="1"/>
    </row>
    <row r="46" spans="1:12" ht="12.75">
      <c r="A46" s="22" t="s">
        <v>144</v>
      </c>
      <c r="B46" s="23">
        <v>225598</v>
      </c>
      <c r="C46" s="23">
        <v>23601</v>
      </c>
      <c r="D46" s="23">
        <f t="shared" si="2"/>
        <v>249199</v>
      </c>
      <c r="E46" s="24">
        <f t="shared" si="3"/>
        <v>90.52925573537614</v>
      </c>
      <c r="F46" s="1"/>
      <c r="G46" s="15" t="s">
        <v>92</v>
      </c>
      <c r="H46" s="19">
        <v>99062</v>
      </c>
      <c r="I46" s="19">
        <v>49805</v>
      </c>
      <c r="J46" s="19">
        <f t="shared" si="0"/>
        <v>148867</v>
      </c>
      <c r="K46" s="21">
        <f t="shared" si="1"/>
        <v>66.5439620600939</v>
      </c>
      <c r="L46" s="1"/>
    </row>
    <row r="47" spans="1:12" ht="12.75">
      <c r="A47" s="15" t="s">
        <v>133</v>
      </c>
      <c r="B47" s="19">
        <v>11429</v>
      </c>
      <c r="C47" s="19">
        <v>718</v>
      </c>
      <c r="D47" s="19">
        <f t="shared" si="2"/>
        <v>12147</v>
      </c>
      <c r="E47" s="21">
        <f t="shared" si="3"/>
        <v>94.08907549189101</v>
      </c>
      <c r="F47" s="1"/>
      <c r="G47" s="15" t="s">
        <v>143</v>
      </c>
      <c r="H47" s="19">
        <v>52618</v>
      </c>
      <c r="I47" s="19">
        <v>33438</v>
      </c>
      <c r="J47" s="19">
        <f t="shared" si="0"/>
        <v>86056</v>
      </c>
      <c r="K47" s="21">
        <f t="shared" si="1"/>
        <v>61.14390629357628</v>
      </c>
      <c r="L47" s="1"/>
    </row>
    <row r="48" spans="1:12" ht="12.75">
      <c r="A48" s="15" t="s">
        <v>12</v>
      </c>
      <c r="B48" s="19">
        <v>13266</v>
      </c>
      <c r="C48" s="19">
        <v>449</v>
      </c>
      <c r="D48" s="19">
        <f t="shared" si="2"/>
        <v>13715</v>
      </c>
      <c r="E48" s="21">
        <f t="shared" si="3"/>
        <v>96.72621217644914</v>
      </c>
      <c r="F48" s="1"/>
      <c r="G48" s="15" t="s">
        <v>84</v>
      </c>
      <c r="H48" s="19">
        <v>20615</v>
      </c>
      <c r="I48" s="19">
        <v>10618</v>
      </c>
      <c r="J48" s="19">
        <f t="shared" si="0"/>
        <v>31233</v>
      </c>
      <c r="K48" s="21">
        <f t="shared" si="1"/>
        <v>66.00390612493197</v>
      </c>
      <c r="L48" s="1"/>
    </row>
    <row r="49" spans="1:12" ht="12.75">
      <c r="A49" s="22" t="s">
        <v>57</v>
      </c>
      <c r="B49" s="23">
        <v>24695</v>
      </c>
      <c r="C49" s="23">
        <v>1167</v>
      </c>
      <c r="D49" s="23">
        <f t="shared" si="2"/>
        <v>25862</v>
      </c>
      <c r="E49" s="24">
        <f t="shared" si="3"/>
        <v>95.48758796690124</v>
      </c>
      <c r="F49" s="1"/>
      <c r="G49" s="15" t="s">
        <v>83</v>
      </c>
      <c r="H49" s="19">
        <v>47650</v>
      </c>
      <c r="I49" s="19">
        <v>8894</v>
      </c>
      <c r="J49" s="19">
        <f t="shared" si="0"/>
        <v>56544</v>
      </c>
      <c r="K49" s="21">
        <f t="shared" si="1"/>
        <v>84.27065647990946</v>
      </c>
      <c r="L49" s="1"/>
    </row>
    <row r="50" spans="1:12" ht="12.75">
      <c r="A50" s="15" t="s">
        <v>134</v>
      </c>
      <c r="B50" s="19">
        <v>63037</v>
      </c>
      <c r="C50" s="19">
        <v>4827</v>
      </c>
      <c r="D50" s="19">
        <f t="shared" si="2"/>
        <v>67864</v>
      </c>
      <c r="E50" s="21">
        <f t="shared" si="3"/>
        <v>92.88724507839208</v>
      </c>
      <c r="F50" s="1"/>
      <c r="G50" s="15" t="s">
        <v>99</v>
      </c>
      <c r="H50" s="19">
        <v>32821</v>
      </c>
      <c r="I50" s="19">
        <v>33717</v>
      </c>
      <c r="J50" s="19">
        <f t="shared" si="0"/>
        <v>66538</v>
      </c>
      <c r="K50" s="21">
        <f t="shared" si="1"/>
        <v>49.32670053202681</v>
      </c>
      <c r="L50" s="1"/>
    </row>
    <row r="51" spans="1:12" ht="12.75">
      <c r="A51" s="15" t="s">
        <v>22</v>
      </c>
      <c r="B51" s="19">
        <v>15114</v>
      </c>
      <c r="C51" s="19">
        <v>1263</v>
      </c>
      <c r="D51" s="19">
        <f t="shared" si="2"/>
        <v>16377</v>
      </c>
      <c r="E51" s="21">
        <f t="shared" si="3"/>
        <v>92.28796482872322</v>
      </c>
      <c r="F51" s="1"/>
      <c r="G51" s="25" t="s">
        <v>64</v>
      </c>
      <c r="H51" s="26">
        <v>252766</v>
      </c>
      <c r="I51" s="26">
        <v>136472</v>
      </c>
      <c r="J51" s="26">
        <f t="shared" si="0"/>
        <v>389238</v>
      </c>
      <c r="K51" s="27">
        <f t="shared" si="1"/>
        <v>64.93867505228164</v>
      </c>
      <c r="L51" s="1"/>
    </row>
    <row r="52" spans="1:12" ht="12.75">
      <c r="A52" s="15" t="s">
        <v>90</v>
      </c>
      <c r="B52" s="19">
        <v>91876</v>
      </c>
      <c r="C52" s="19">
        <v>4733</v>
      </c>
      <c r="D52" s="19">
        <f t="shared" si="2"/>
        <v>96609</v>
      </c>
      <c r="E52" s="21">
        <f t="shared" si="3"/>
        <v>95.1008705193098</v>
      </c>
      <c r="F52" s="1"/>
      <c r="G52" s="22" t="s">
        <v>146</v>
      </c>
      <c r="H52" s="23">
        <v>252766</v>
      </c>
      <c r="I52" s="23">
        <v>136472</v>
      </c>
      <c r="J52" s="23">
        <f t="shared" si="0"/>
        <v>389238</v>
      </c>
      <c r="K52" s="24">
        <f t="shared" si="1"/>
        <v>64.93867505228164</v>
      </c>
      <c r="L52" s="1"/>
    </row>
    <row r="53" spans="1:12" ht="12.75">
      <c r="A53" s="15" t="s">
        <v>23</v>
      </c>
      <c r="B53" s="19">
        <v>29675</v>
      </c>
      <c r="C53" s="19">
        <v>2599</v>
      </c>
      <c r="D53" s="19">
        <f t="shared" si="2"/>
        <v>32274</v>
      </c>
      <c r="E53" s="21">
        <f t="shared" si="3"/>
        <v>91.94707814339716</v>
      </c>
      <c r="F53" s="1"/>
      <c r="G53" s="15" t="s">
        <v>118</v>
      </c>
      <c r="H53" s="19">
        <v>13515</v>
      </c>
      <c r="I53" s="19">
        <v>832</v>
      </c>
      <c r="J53" s="19">
        <f t="shared" si="0"/>
        <v>14347</v>
      </c>
      <c r="K53" s="21">
        <f t="shared" si="1"/>
        <v>94.20087823238308</v>
      </c>
      <c r="L53" s="1"/>
    </row>
    <row r="54" spans="1:12" ht="12.75">
      <c r="A54" s="25" t="s">
        <v>75</v>
      </c>
      <c r="B54" s="26">
        <v>199702</v>
      </c>
      <c r="C54" s="26">
        <v>13422</v>
      </c>
      <c r="D54" s="26">
        <f t="shared" si="2"/>
        <v>213124</v>
      </c>
      <c r="E54" s="27">
        <f t="shared" si="3"/>
        <v>93.702257840506</v>
      </c>
      <c r="F54" s="1"/>
      <c r="G54" s="15" t="s">
        <v>0</v>
      </c>
      <c r="H54" s="19">
        <v>11148</v>
      </c>
      <c r="I54" s="19">
        <v>1079</v>
      </c>
      <c r="J54" s="19">
        <f t="shared" si="0"/>
        <v>12227</v>
      </c>
      <c r="K54" s="21">
        <f t="shared" si="1"/>
        <v>91.17526784984051</v>
      </c>
      <c r="L54" s="1"/>
    </row>
    <row r="55" spans="1:12" ht="12.75">
      <c r="A55" s="15" t="s">
        <v>30</v>
      </c>
      <c r="B55" s="19">
        <v>23577</v>
      </c>
      <c r="C55" s="19">
        <v>2186</v>
      </c>
      <c r="D55" s="19">
        <f t="shared" si="2"/>
        <v>25763</v>
      </c>
      <c r="E55" s="21">
        <f t="shared" si="3"/>
        <v>91.5149633194892</v>
      </c>
      <c r="F55" s="1"/>
      <c r="G55" s="15" t="s">
        <v>119</v>
      </c>
      <c r="H55" s="19">
        <v>187173</v>
      </c>
      <c r="I55" s="19">
        <v>24302</v>
      </c>
      <c r="J55" s="19">
        <f t="shared" si="0"/>
        <v>211475</v>
      </c>
      <c r="K55" s="21">
        <f t="shared" si="1"/>
        <v>88.50833431847737</v>
      </c>
      <c r="L55" s="1"/>
    </row>
    <row r="56" spans="1:12" ht="12.75">
      <c r="A56" s="15" t="s">
        <v>31</v>
      </c>
      <c r="B56" s="19">
        <v>27325</v>
      </c>
      <c r="C56" s="19">
        <v>2831</v>
      </c>
      <c r="D56" s="19">
        <f t="shared" si="2"/>
        <v>30156</v>
      </c>
      <c r="E56" s="21">
        <f t="shared" si="3"/>
        <v>90.61215015254012</v>
      </c>
      <c r="F56" s="1"/>
      <c r="G56" s="15" t="s">
        <v>1</v>
      </c>
      <c r="H56" s="19">
        <v>52067</v>
      </c>
      <c r="I56" s="19">
        <v>6521</v>
      </c>
      <c r="J56" s="19">
        <f t="shared" si="0"/>
        <v>58588</v>
      </c>
      <c r="K56" s="21">
        <f t="shared" si="1"/>
        <v>88.86973441660409</v>
      </c>
      <c r="L56" s="1"/>
    </row>
    <row r="57" spans="1:12" ht="12.75">
      <c r="A57" s="15" t="s">
        <v>32</v>
      </c>
      <c r="B57" s="19">
        <v>49030</v>
      </c>
      <c r="C57" s="19">
        <v>6721</v>
      </c>
      <c r="D57" s="19">
        <f t="shared" si="2"/>
        <v>55751</v>
      </c>
      <c r="E57" s="21">
        <f t="shared" si="3"/>
        <v>87.94461085899805</v>
      </c>
      <c r="F57" s="1"/>
      <c r="G57" s="25" t="s">
        <v>52</v>
      </c>
      <c r="H57" s="26">
        <v>263903</v>
      </c>
      <c r="I57" s="26">
        <v>32734</v>
      </c>
      <c r="J57" s="26">
        <f t="shared" si="0"/>
        <v>296637</v>
      </c>
      <c r="K57" s="27">
        <f t="shared" si="1"/>
        <v>88.96496391212155</v>
      </c>
      <c r="L57" s="1"/>
    </row>
    <row r="58" spans="1:12" ht="12.75">
      <c r="A58" s="15" t="s">
        <v>33</v>
      </c>
      <c r="B58" s="19">
        <v>14213</v>
      </c>
      <c r="C58" s="19">
        <v>852</v>
      </c>
      <c r="D58" s="19">
        <f t="shared" si="2"/>
        <v>15065</v>
      </c>
      <c r="E58" s="21">
        <f t="shared" si="3"/>
        <v>94.3445071357451</v>
      </c>
      <c r="F58" s="1"/>
      <c r="G58" s="15" t="s">
        <v>24</v>
      </c>
      <c r="H58" s="19">
        <v>92137</v>
      </c>
      <c r="I58" s="19">
        <v>11464</v>
      </c>
      <c r="J58" s="19">
        <f t="shared" si="0"/>
        <v>103601</v>
      </c>
      <c r="K58" s="21">
        <f t="shared" si="1"/>
        <v>88.93446974450053</v>
      </c>
      <c r="L58" s="1"/>
    </row>
    <row r="59" spans="1:12" ht="12.75">
      <c r="A59" s="25" t="s">
        <v>68</v>
      </c>
      <c r="B59" s="26">
        <v>114145</v>
      </c>
      <c r="C59" s="26">
        <v>12590</v>
      </c>
      <c r="D59" s="26">
        <f t="shared" si="2"/>
        <v>126735</v>
      </c>
      <c r="E59" s="27">
        <f t="shared" si="3"/>
        <v>90.06588550913322</v>
      </c>
      <c r="F59" s="1"/>
      <c r="G59" s="15" t="s">
        <v>82</v>
      </c>
      <c r="H59" s="19">
        <v>89508</v>
      </c>
      <c r="I59" s="19">
        <v>6986</v>
      </c>
      <c r="J59" s="19">
        <f t="shared" si="0"/>
        <v>96494</v>
      </c>
      <c r="K59" s="21">
        <f t="shared" si="1"/>
        <v>92.7601716168881</v>
      </c>
      <c r="L59" s="1"/>
    </row>
    <row r="60" spans="1:12" ht="12.75">
      <c r="A60" s="15" t="s">
        <v>35</v>
      </c>
      <c r="B60" s="19">
        <v>101237</v>
      </c>
      <c r="C60" s="19">
        <v>5766</v>
      </c>
      <c r="D60" s="19">
        <f t="shared" si="2"/>
        <v>107003</v>
      </c>
      <c r="E60" s="21">
        <f t="shared" si="3"/>
        <v>94.61136603646626</v>
      </c>
      <c r="F60" s="1"/>
      <c r="G60" s="25" t="s">
        <v>65</v>
      </c>
      <c r="H60" s="26">
        <v>181645</v>
      </c>
      <c r="I60" s="26">
        <v>18450</v>
      </c>
      <c r="J60" s="26">
        <f t="shared" si="0"/>
        <v>200095</v>
      </c>
      <c r="K60" s="27">
        <f t="shared" si="1"/>
        <v>90.77937979459757</v>
      </c>
      <c r="L60" s="1"/>
    </row>
    <row r="61" spans="1:12" ht="12.75">
      <c r="A61" s="15" t="s">
        <v>36</v>
      </c>
      <c r="B61" s="19">
        <v>68544</v>
      </c>
      <c r="C61" s="19">
        <v>5448</v>
      </c>
      <c r="D61" s="19">
        <f t="shared" si="2"/>
        <v>73992</v>
      </c>
      <c r="E61" s="21">
        <f t="shared" si="3"/>
        <v>92.63704184236133</v>
      </c>
      <c r="F61" s="1"/>
      <c r="G61" s="22" t="s">
        <v>147</v>
      </c>
      <c r="H61" s="23">
        <v>445548</v>
      </c>
      <c r="I61" s="23">
        <v>51184</v>
      </c>
      <c r="J61" s="23">
        <f t="shared" si="0"/>
        <v>496732</v>
      </c>
      <c r="K61" s="24">
        <f t="shared" si="1"/>
        <v>89.69585208925537</v>
      </c>
      <c r="L61" s="1"/>
    </row>
    <row r="62" spans="1:12" ht="12.75">
      <c r="A62" s="25" t="s">
        <v>71</v>
      </c>
      <c r="B62" s="26">
        <v>169781</v>
      </c>
      <c r="C62" s="26">
        <v>11214</v>
      </c>
      <c r="D62" s="26">
        <f t="shared" si="2"/>
        <v>180995</v>
      </c>
      <c r="E62" s="27">
        <f t="shared" si="3"/>
        <v>93.80424873615293</v>
      </c>
      <c r="F62" s="1"/>
      <c r="G62" s="28" t="s">
        <v>76</v>
      </c>
      <c r="H62" s="34">
        <f>SUM(B21,B32,B46,B49,B63,B71,B82,H13,H29,H45,H52,H61,B38)</f>
        <v>5534484</v>
      </c>
      <c r="I62" s="34">
        <f>SUM(C21,C32,C46,C49,C63,C71,C82,I13,I29,I45,I52,I61,C38)</f>
        <v>915935</v>
      </c>
      <c r="J62" s="34">
        <f t="shared" si="0"/>
        <v>6450419</v>
      </c>
      <c r="K62" s="36">
        <f t="shared" si="1"/>
        <v>85.8003797892819</v>
      </c>
      <c r="L62" s="1"/>
    </row>
    <row r="63" spans="1:12" ht="12.75">
      <c r="A63" s="22" t="s">
        <v>98</v>
      </c>
      <c r="B63" s="23">
        <v>483628</v>
      </c>
      <c r="C63" s="23">
        <v>37226</v>
      </c>
      <c r="D63" s="23">
        <f t="shared" si="2"/>
        <v>520854</v>
      </c>
      <c r="E63" s="24">
        <f t="shared" si="3"/>
        <v>92.85289159726142</v>
      </c>
      <c r="F63" s="1"/>
      <c r="G63" s="5" t="s">
        <v>47</v>
      </c>
      <c r="H63" s="4">
        <v>40617</v>
      </c>
      <c r="I63" s="4">
        <v>6536</v>
      </c>
      <c r="J63" s="4">
        <f t="shared" si="0"/>
        <v>47153</v>
      </c>
      <c r="K63" s="37">
        <f t="shared" si="1"/>
        <v>86.13873984688144</v>
      </c>
      <c r="L63" s="1"/>
    </row>
    <row r="64" spans="1:12" ht="12.75">
      <c r="A64" s="15" t="s">
        <v>2</v>
      </c>
      <c r="B64" s="19">
        <v>50087</v>
      </c>
      <c r="C64" s="19">
        <v>4701</v>
      </c>
      <c r="D64" s="19">
        <f t="shared" si="2"/>
        <v>54788</v>
      </c>
      <c r="E64" s="21">
        <f t="shared" si="3"/>
        <v>91.41965393881873</v>
      </c>
      <c r="F64" s="1"/>
      <c r="G64" s="5" t="s">
        <v>49</v>
      </c>
      <c r="H64" s="4">
        <v>41412</v>
      </c>
      <c r="I64" s="4">
        <v>2927</v>
      </c>
      <c r="J64" s="4">
        <f t="shared" si="0"/>
        <v>44339</v>
      </c>
      <c r="K64" s="37">
        <f t="shared" si="1"/>
        <v>93.3985881503868</v>
      </c>
      <c r="L64" s="3"/>
    </row>
    <row r="65" spans="1:12" ht="12.75">
      <c r="A65" s="15" t="s">
        <v>44</v>
      </c>
      <c r="B65" s="19">
        <v>84227</v>
      </c>
      <c r="C65" s="19">
        <v>5837</v>
      </c>
      <c r="D65" s="19">
        <f t="shared" si="2"/>
        <v>90064</v>
      </c>
      <c r="E65" s="21">
        <f t="shared" si="3"/>
        <v>93.51905311778292</v>
      </c>
      <c r="F65" s="1"/>
      <c r="G65" s="5" t="s">
        <v>48</v>
      </c>
      <c r="H65" s="4">
        <v>32035</v>
      </c>
      <c r="I65" s="4">
        <v>3942</v>
      </c>
      <c r="J65" s="4">
        <f t="shared" si="0"/>
        <v>35977</v>
      </c>
      <c r="K65" s="37">
        <f t="shared" si="1"/>
        <v>89.0429996942491</v>
      </c>
      <c r="L65" s="3"/>
    </row>
    <row r="66" spans="1:12" ht="12.75">
      <c r="A66" s="15" t="s">
        <v>3</v>
      </c>
      <c r="B66" s="19">
        <v>46864</v>
      </c>
      <c r="C66" s="19">
        <v>8150</v>
      </c>
      <c r="D66" s="19">
        <f t="shared" si="2"/>
        <v>55014</v>
      </c>
      <c r="E66" s="21">
        <f t="shared" si="3"/>
        <v>85.18558912276875</v>
      </c>
      <c r="F66" s="1"/>
      <c r="G66" s="5" t="s">
        <v>78</v>
      </c>
      <c r="H66" s="4">
        <v>52083</v>
      </c>
      <c r="I66" s="4">
        <v>2909</v>
      </c>
      <c r="J66" s="4">
        <f t="shared" si="0"/>
        <v>54992</v>
      </c>
      <c r="K66" s="37">
        <f t="shared" si="1"/>
        <v>94.71013965667734</v>
      </c>
      <c r="L66" s="3"/>
    </row>
    <row r="67" spans="1:12" ht="12.75">
      <c r="A67" s="25" t="s">
        <v>53</v>
      </c>
      <c r="B67" s="26">
        <v>181178</v>
      </c>
      <c r="C67" s="26">
        <v>18688</v>
      </c>
      <c r="D67" s="26">
        <f t="shared" si="2"/>
        <v>199866</v>
      </c>
      <c r="E67" s="27">
        <f t="shared" si="3"/>
        <v>90.64973532266619</v>
      </c>
      <c r="F67" s="1"/>
      <c r="G67" s="5" t="s">
        <v>86</v>
      </c>
      <c r="H67" s="4">
        <v>107134</v>
      </c>
      <c r="I67" s="4">
        <v>10234</v>
      </c>
      <c r="J67" s="4">
        <f t="shared" si="0"/>
        <v>117368</v>
      </c>
      <c r="K67" s="37">
        <f t="shared" si="1"/>
        <v>91.28041714947857</v>
      </c>
      <c r="L67" s="3"/>
    </row>
    <row r="68" spans="1:12" ht="12.75">
      <c r="A68" s="15" t="s">
        <v>16</v>
      </c>
      <c r="B68" s="19">
        <v>227208</v>
      </c>
      <c r="C68" s="19">
        <v>63394</v>
      </c>
      <c r="D68" s="19">
        <f t="shared" si="2"/>
        <v>290602</v>
      </c>
      <c r="E68" s="21">
        <f t="shared" si="3"/>
        <v>78.18528434078223</v>
      </c>
      <c r="F68" s="1"/>
      <c r="G68" s="6" t="s">
        <v>74</v>
      </c>
      <c r="H68" s="7">
        <f>SUM(H63:H67)</f>
        <v>273281</v>
      </c>
      <c r="I68" s="7">
        <f>SUM(I63:I67)</f>
        <v>26548</v>
      </c>
      <c r="J68" s="7">
        <f t="shared" si="0"/>
        <v>299829</v>
      </c>
      <c r="K68" s="38">
        <f t="shared" si="1"/>
        <v>91.1456196698785</v>
      </c>
      <c r="L68" s="3"/>
    </row>
    <row r="69" spans="1:12" ht="12.75">
      <c r="A69" s="15" t="s">
        <v>135</v>
      </c>
      <c r="B69" s="19">
        <v>137347</v>
      </c>
      <c r="C69" s="19">
        <v>20885</v>
      </c>
      <c r="D69" s="19">
        <f t="shared" si="2"/>
        <v>158232</v>
      </c>
      <c r="E69" s="21">
        <f t="shared" si="3"/>
        <v>86.8010263410688</v>
      </c>
      <c r="F69" s="1"/>
      <c r="G69" s="8" t="s">
        <v>43</v>
      </c>
      <c r="H69" s="9">
        <f>SUM(H62,H68)</f>
        <v>5807765</v>
      </c>
      <c r="I69" s="9">
        <f>SUM(I62,I68)</f>
        <v>942483</v>
      </c>
      <c r="J69" s="9">
        <f t="shared" si="0"/>
        <v>6750248</v>
      </c>
      <c r="K69" s="39">
        <f t="shared" si="1"/>
        <v>86.03780187039054</v>
      </c>
      <c r="L69" s="1"/>
    </row>
    <row r="70" spans="1:12" ht="12.75">
      <c r="A70" s="25" t="s">
        <v>60</v>
      </c>
      <c r="B70" s="26">
        <v>364555</v>
      </c>
      <c r="C70" s="26">
        <v>84279</v>
      </c>
      <c r="D70" s="26">
        <f t="shared" si="2"/>
        <v>448834</v>
      </c>
      <c r="E70" s="27">
        <f t="shared" si="3"/>
        <v>81.22267920879435</v>
      </c>
      <c r="F70" s="1"/>
      <c r="K70" s="33" t="s">
        <v>120</v>
      </c>
      <c r="L70" s="1"/>
    </row>
    <row r="71" spans="1:12" ht="12.75">
      <c r="A71" s="22" t="s">
        <v>145</v>
      </c>
      <c r="B71" s="23">
        <v>545733</v>
      </c>
      <c r="C71" s="23">
        <v>102967</v>
      </c>
      <c r="D71" s="23">
        <f aca="true" t="shared" si="4" ref="D71:D82">SUM(B71:C71)</f>
        <v>648700</v>
      </c>
      <c r="E71" s="24">
        <f aca="true" t="shared" si="5" ref="E71:E82">B71/D71*100</f>
        <v>84.12717743178665</v>
      </c>
      <c r="F71" s="1"/>
      <c r="L71" s="1"/>
    </row>
    <row r="72" spans="1:12" ht="12.75">
      <c r="A72" s="15" t="s">
        <v>136</v>
      </c>
      <c r="B72" s="19">
        <v>156615</v>
      </c>
      <c r="C72" s="19">
        <v>7994</v>
      </c>
      <c r="D72" s="19">
        <f t="shared" si="4"/>
        <v>164609</v>
      </c>
      <c r="E72" s="21">
        <f t="shared" si="5"/>
        <v>95.1436434216841</v>
      </c>
      <c r="F72" s="1"/>
      <c r="J72" s="31"/>
      <c r="L72" s="1"/>
    </row>
    <row r="73" spans="1:12" ht="12.75">
      <c r="A73" s="15" t="s">
        <v>13</v>
      </c>
      <c r="B73" s="19">
        <v>191627</v>
      </c>
      <c r="C73" s="19">
        <v>12082</v>
      </c>
      <c r="D73" s="19">
        <f t="shared" si="4"/>
        <v>203709</v>
      </c>
      <c r="E73" s="21">
        <f t="shared" si="5"/>
        <v>94.06899056988155</v>
      </c>
      <c r="F73" s="1"/>
      <c r="L73" s="1"/>
    </row>
    <row r="74" spans="1:12" ht="12.75">
      <c r="A74" s="15" t="s">
        <v>137</v>
      </c>
      <c r="B74" s="19">
        <v>138543</v>
      </c>
      <c r="C74" s="19">
        <v>12204</v>
      </c>
      <c r="D74" s="19">
        <f t="shared" si="4"/>
        <v>150747</v>
      </c>
      <c r="E74" s="21">
        <f t="shared" si="5"/>
        <v>91.90431650381102</v>
      </c>
      <c r="F74" s="1"/>
      <c r="L74" s="1"/>
    </row>
    <row r="75" spans="1:12" ht="12.75">
      <c r="A75" s="25" t="s">
        <v>124</v>
      </c>
      <c r="B75" s="26">
        <v>486785</v>
      </c>
      <c r="C75" s="26">
        <v>32280</v>
      </c>
      <c r="D75" s="26">
        <f t="shared" si="4"/>
        <v>519065</v>
      </c>
      <c r="E75" s="27">
        <f t="shared" si="5"/>
        <v>93.78112567790161</v>
      </c>
      <c r="F75" s="1"/>
      <c r="L75" s="1"/>
    </row>
    <row r="76" spans="1:12" ht="12.75">
      <c r="A76" s="25" t="s">
        <v>67</v>
      </c>
      <c r="B76" s="26">
        <v>125185</v>
      </c>
      <c r="C76" s="26">
        <v>40082</v>
      </c>
      <c r="D76" s="26">
        <f t="shared" si="4"/>
        <v>165267</v>
      </c>
      <c r="E76" s="27">
        <f t="shared" si="5"/>
        <v>75.74712435029377</v>
      </c>
      <c r="F76" s="1"/>
      <c r="G76" s="29"/>
      <c r="H76" s="16"/>
      <c r="I76" s="16"/>
      <c r="J76" s="16"/>
      <c r="K76" s="16"/>
      <c r="L76" s="1"/>
    </row>
    <row r="77" spans="1:11" ht="12.75">
      <c r="A77" s="15" t="s">
        <v>41</v>
      </c>
      <c r="B77" s="19">
        <v>148729</v>
      </c>
      <c r="C77" s="19">
        <v>17368</v>
      </c>
      <c r="D77" s="19">
        <f t="shared" si="4"/>
        <v>166097</v>
      </c>
      <c r="E77" s="21">
        <f t="shared" si="5"/>
        <v>89.54345954472387</v>
      </c>
      <c r="F77" s="13"/>
      <c r="G77" s="30"/>
      <c r="H77" s="14"/>
      <c r="I77" s="14"/>
      <c r="J77" s="14"/>
      <c r="K77" s="14"/>
    </row>
    <row r="78" spans="1:12" ht="12.75">
      <c r="A78" s="15" t="s">
        <v>42</v>
      </c>
      <c r="B78" s="19">
        <v>146039</v>
      </c>
      <c r="C78" s="19">
        <v>8293</v>
      </c>
      <c r="D78" s="19">
        <f t="shared" si="4"/>
        <v>154332</v>
      </c>
      <c r="E78" s="21">
        <f t="shared" si="5"/>
        <v>94.62651945157194</v>
      </c>
      <c r="F78" s="1"/>
      <c r="G78" s="29"/>
      <c r="H78" s="16"/>
      <c r="I78" s="16"/>
      <c r="J78" s="16"/>
      <c r="K78" s="16"/>
      <c r="L78" s="1"/>
    </row>
    <row r="79" spans="1:7" ht="12.75">
      <c r="A79" s="15" t="s">
        <v>138</v>
      </c>
      <c r="B79" s="19">
        <v>146533</v>
      </c>
      <c r="C79" s="19">
        <v>20296</v>
      </c>
      <c r="D79" s="19">
        <f t="shared" si="4"/>
        <v>166829</v>
      </c>
      <c r="E79" s="21">
        <f t="shared" si="5"/>
        <v>87.83424944104442</v>
      </c>
      <c r="F79" s="1"/>
      <c r="G79" s="29"/>
    </row>
    <row r="80" spans="1:12" ht="12.75">
      <c r="A80" s="15" t="s">
        <v>139</v>
      </c>
      <c r="B80" s="19">
        <v>147488</v>
      </c>
      <c r="C80" s="19">
        <v>8870</v>
      </c>
      <c r="D80" s="19">
        <f t="shared" si="4"/>
        <v>156358</v>
      </c>
      <c r="E80" s="21">
        <f t="shared" si="5"/>
        <v>94.3271210938999</v>
      </c>
      <c r="F80" s="1"/>
      <c r="G80" s="29"/>
      <c r="H80" s="16"/>
      <c r="I80" s="16"/>
      <c r="J80" s="16"/>
      <c r="K80" s="16"/>
      <c r="L80" s="1"/>
    </row>
    <row r="81" spans="1:12" ht="12.75">
      <c r="A81" s="25" t="s">
        <v>73</v>
      </c>
      <c r="B81" s="26">
        <v>588789</v>
      </c>
      <c r="C81" s="26">
        <v>54827</v>
      </c>
      <c r="D81" s="26">
        <f t="shared" si="4"/>
        <v>643616</v>
      </c>
      <c r="E81" s="27">
        <f t="shared" si="5"/>
        <v>91.48141127628897</v>
      </c>
      <c r="F81" s="1"/>
      <c r="G81" s="29"/>
      <c r="H81" s="16"/>
      <c r="I81" s="16"/>
      <c r="J81" s="16"/>
      <c r="K81" s="16"/>
      <c r="L81" s="1"/>
    </row>
    <row r="82" spans="1:12" ht="12.75">
      <c r="A82" s="22" t="s">
        <v>140</v>
      </c>
      <c r="B82" s="23">
        <v>1200759</v>
      </c>
      <c r="C82" s="23">
        <v>127189</v>
      </c>
      <c r="D82" s="23">
        <f t="shared" si="4"/>
        <v>1327948</v>
      </c>
      <c r="E82" s="24">
        <f t="shared" si="5"/>
        <v>90.42214002355514</v>
      </c>
      <c r="F82" s="1"/>
      <c r="G82" s="29"/>
      <c r="H82" s="16"/>
      <c r="I82" s="16"/>
      <c r="J82" s="16"/>
      <c r="K82" s="16"/>
      <c r="L82" s="1"/>
    </row>
    <row r="83" spans="1:12" ht="12.75">
      <c r="A83" s="15"/>
      <c r="B83" s="19"/>
      <c r="C83" s="19"/>
      <c r="D83" s="19"/>
      <c r="E83" s="21"/>
      <c r="F83" s="1"/>
      <c r="G83" s="29"/>
      <c r="H83" s="16"/>
      <c r="I83" s="16"/>
      <c r="J83" s="16"/>
      <c r="K83" s="16"/>
      <c r="L83" s="1"/>
    </row>
    <row r="84" spans="1:10" s="13" customFormat="1" ht="12.75">
      <c r="A84" s="1" t="s">
        <v>148</v>
      </c>
      <c r="B84" s="1"/>
      <c r="C84" s="1"/>
      <c r="D84" s="1"/>
      <c r="E84" s="1"/>
      <c r="F84" s="1"/>
      <c r="G84" s="1"/>
      <c r="H84" s="1"/>
      <c r="I84" s="1"/>
      <c r="J84" s="33"/>
    </row>
    <row r="85" spans="1:12" ht="12.75">
      <c r="A85" s="40" t="s">
        <v>150</v>
      </c>
      <c r="B85" s="32"/>
      <c r="C85" s="32"/>
      <c r="D85" s="32"/>
      <c r="E85" s="32"/>
      <c r="F85" s="1"/>
      <c r="G85" s="29"/>
      <c r="H85" s="16"/>
      <c r="I85" s="16"/>
      <c r="J85" s="16"/>
      <c r="K85" s="16"/>
      <c r="L85" s="1"/>
    </row>
    <row r="86" ht="12.75"/>
  </sheetData>
  <sheetProtection/>
  <mergeCells count="2">
    <mergeCell ref="A3:G3"/>
    <mergeCell ref="A1:E1"/>
  </mergeCells>
  <printOptions/>
  <pageMargins left="0.11811023622047245" right="0.11811023622047245" top="0.35433070866141736" bottom="0.15748031496062992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03-02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2017-03-02T16:13:55Z</cp:lastPrinted>
  <dcterms:created xsi:type="dcterms:W3CDTF">2003-02-17T08:51:02Z</dcterms:created>
  <dcterms:modified xsi:type="dcterms:W3CDTF">2019-08-26T12:30:01Z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