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6.xml" ContentType="application/vnd.openxmlformats-officedocument.drawing+xml"/>
  <Override PartName="/xl/charts/chart22.xml" ContentType="application/vnd.openxmlformats-officedocument.drawingml.chart+xml"/>
  <Override PartName="/xl/drawings/drawing7.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drawings/drawing8.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prj-depp-europe-education-chiffres\Excel à mettre en ligne\"/>
    </mc:Choice>
  </mc:AlternateContent>
  <bookViews>
    <workbookView xWindow="0" yWindow="0" windowWidth="38400" windowHeight="16500"/>
  </bookViews>
  <sheets>
    <sheet name="Table des contenus" sheetId="8" r:id="rId1"/>
    <sheet name="5.1" sheetId="1" r:id="rId2"/>
    <sheet name="5.2" sheetId="2" r:id="rId3"/>
    <sheet name="5.3" sheetId="3" r:id="rId4"/>
    <sheet name="5.4" sheetId="4" r:id="rId5"/>
    <sheet name="5.5" sheetId="5" r:id="rId6"/>
    <sheet name="5.6" sheetId="6" r:id="rId7"/>
    <sheet name="5.7" sheetId="7" r:id="rId8"/>
  </sheets>
  <externalReferences>
    <externalReference r:id="rId9"/>
    <externalReference r:id="rId10"/>
  </externalReferences>
  <definedNames>
    <definedName name="_xlnm._FilterDatabase" localSheetId="1" hidden="1">'5.1'!$B$57:$I$85</definedName>
    <definedName name="_xlnm._FilterDatabase" localSheetId="2" hidden="1">'5.2'!$C$141:$N$148</definedName>
    <definedName name="_xlnm._FilterDatabase" localSheetId="4" hidden="1">'5.4'!$P$69:$S$85</definedName>
    <definedName name="_xlnm._FilterDatabase" localSheetId="5" hidden="1">'5.5'!$P$3:$X$30</definedName>
    <definedName name="_xlnm._FilterDatabase" localSheetId="6" hidden="1">'5.6'!$N$3:$W$30</definedName>
    <definedName name="_xlnm._FilterDatabase" localSheetId="7" hidden="1">'5.7'!$P$58:$S$79</definedName>
    <definedName name="Act_Ref">'[1]Hidden Sheet'!$A$16:$F$65</definedName>
    <definedName name="copie" localSheetId="1">#REF!</definedName>
    <definedName name="copie" localSheetId="2">#REF!</definedName>
    <definedName name="copie" localSheetId="3">#REF!</definedName>
    <definedName name="copie" localSheetId="4">#REF!</definedName>
    <definedName name="copie" localSheetId="5">#REF!</definedName>
    <definedName name="copie" localSheetId="6">#REF!</definedName>
    <definedName name="copie" localSheetId="7">#REF!</definedName>
    <definedName name="copie" localSheetId="0">#REF!</definedName>
    <definedName name="copie">#REF!</definedName>
    <definedName name="Country" localSheetId="1">#REF!</definedName>
    <definedName name="Country" localSheetId="2">#REF!</definedName>
    <definedName name="Country" localSheetId="3">#REF!</definedName>
    <definedName name="Country" localSheetId="4">#REF!</definedName>
    <definedName name="Country" localSheetId="5">#REF!</definedName>
    <definedName name="Country" localSheetId="6">#REF!</definedName>
    <definedName name="Country" localSheetId="7">#REF!</definedName>
    <definedName name="Country" localSheetId="0">#REF!</definedName>
    <definedName name="Country">#REF!</definedName>
    <definedName name="DropDown" localSheetId="1">#REF!</definedName>
    <definedName name="DropDown" localSheetId="2">#REF!</definedName>
    <definedName name="DropDown" localSheetId="3">#REF!</definedName>
    <definedName name="DropDown" localSheetId="4">#REF!</definedName>
    <definedName name="DropDown" localSheetId="5">#REF!</definedName>
    <definedName name="DropDown" localSheetId="6">#REF!</definedName>
    <definedName name="DropDown" localSheetId="7">#REF!</definedName>
    <definedName name="DropDown" localSheetId="0">#REF!</definedName>
    <definedName name="DropDown">#REF!</definedName>
    <definedName name="No___Filter_Dependent" localSheetId="1">#REF!</definedName>
    <definedName name="No___Filter_Dependent" localSheetId="2">#REF!</definedName>
    <definedName name="No___Filter_Dependent" localSheetId="3">#REF!</definedName>
    <definedName name="No___Filter_Dependent" localSheetId="4">#REF!</definedName>
    <definedName name="No___Filter_Dependent" localSheetId="5">#REF!</definedName>
    <definedName name="No___Filter_Dependent" localSheetId="6">#REF!</definedName>
    <definedName name="No___Filter_Dependent" localSheetId="7">#REF!</definedName>
    <definedName name="No___Filter_Dependent" localSheetId="0">#REF!</definedName>
    <definedName name="No___Filter_Dependent">#REF!</definedName>
    <definedName name="REQ_FIN_1" localSheetId="1">#REF!</definedName>
    <definedName name="REQ_FIN_1" localSheetId="2">#REF!</definedName>
    <definedName name="REQ_FIN_1" localSheetId="3">#REF!</definedName>
    <definedName name="REQ_FIN_1" localSheetId="4">#REF!</definedName>
    <definedName name="REQ_FIN_1" localSheetId="5">#REF!</definedName>
    <definedName name="REQ_FIN_1" localSheetId="6">#REF!</definedName>
    <definedName name="REQ_FIN_1" localSheetId="7">#REF!</definedName>
    <definedName name="REQ_FIN_1" localSheetId="0">#REF!</definedName>
    <definedName name="REQ_FIN_1">#REF!</definedName>
    <definedName name="TOC_INDEX" localSheetId="1">#REF!</definedName>
    <definedName name="TOC_INDEX" localSheetId="2">#REF!</definedName>
    <definedName name="TOC_INDEX" localSheetId="3">#REF!</definedName>
    <definedName name="TOC_INDEX" localSheetId="4">#REF!</definedName>
    <definedName name="TOC_INDEX" localSheetId="5">#REF!</definedName>
    <definedName name="TOC_INDEX" localSheetId="6">#REF!</definedName>
    <definedName name="TOC_INDEX" localSheetId="7">#REF!</definedName>
    <definedName name="TOC_INDEX" localSheetId="0">#REF!</definedName>
    <definedName name="TOC_INDEX">#REF!</definedName>
    <definedName name="Yes" localSheetId="1">#REF!</definedName>
    <definedName name="Yes" localSheetId="2">#REF!</definedName>
    <definedName name="Yes" localSheetId="3">#REF!</definedName>
    <definedName name="Yes" localSheetId="4">#REF!</definedName>
    <definedName name="Yes" localSheetId="5">#REF!</definedName>
    <definedName name="Yes" localSheetId="6">#REF!</definedName>
    <definedName name="Yes" localSheetId="7">#REF!</definedName>
    <definedName name="Yes" localSheetId="0">#REF!</definedName>
    <definedName name="Yes">#REF!</definedName>
    <definedName name="yes___TREND_ITEM" localSheetId="1">#REF!</definedName>
    <definedName name="yes___TREND_ITEM" localSheetId="2">#REF!</definedName>
    <definedName name="yes___TREND_ITEM" localSheetId="3">#REF!</definedName>
    <definedName name="yes___TREND_ITEM" localSheetId="4">#REF!</definedName>
    <definedName name="yes___TREND_ITEM" localSheetId="5">#REF!</definedName>
    <definedName name="yes___TREND_ITEM" localSheetId="6">#REF!</definedName>
    <definedName name="yes___TREND_ITEM" localSheetId="7">#REF!</definedName>
    <definedName name="yes___TREND_ITEM" localSheetId="0">#REF!</definedName>
    <definedName name="yes___TREND_ITEM">#REF!</definedName>
    <definedName name="YesNo" localSheetId="1">#REF!</definedName>
    <definedName name="YesNo" localSheetId="2">#REF!</definedName>
    <definedName name="YesNo" localSheetId="3">#REF!</definedName>
    <definedName name="YesNo" localSheetId="4">#REF!</definedName>
    <definedName name="YesNo" localSheetId="5">#REF!</definedName>
    <definedName name="YesNo" localSheetId="6">#REF!</definedName>
    <definedName name="YesNo" localSheetId="7">#REF!</definedName>
    <definedName name="YesNo" localSheetId="0">#REF!</definedName>
    <definedName name="YesNo">#REF!</definedName>
    <definedName name="YesNoPISA" localSheetId="1">#REF!</definedName>
    <definedName name="YesNoPISA" localSheetId="2">#REF!</definedName>
    <definedName name="YesNoPISA" localSheetId="3">#REF!</definedName>
    <definedName name="YesNoPISA" localSheetId="4">#REF!</definedName>
    <definedName name="YesNoPISA" localSheetId="5">#REF!</definedName>
    <definedName name="YesNoPISA" localSheetId="6">#REF!</definedName>
    <definedName name="YesNoPISA" localSheetId="7">#REF!</definedName>
    <definedName name="YesNoPISA" localSheetId="0">#REF!</definedName>
    <definedName name="YesNoPIS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9" i="7" l="1"/>
  <c r="V30" i="7"/>
  <c r="V31" i="7"/>
  <c r="V32" i="7"/>
  <c r="V33" i="7"/>
  <c r="V34" i="7"/>
  <c r="V35" i="7"/>
  <c r="V36" i="7"/>
  <c r="V37" i="7"/>
  <c r="V38" i="7"/>
  <c r="V39" i="7"/>
  <c r="V40" i="7"/>
  <c r="V41" i="7"/>
  <c r="V42" i="7"/>
  <c r="V43" i="7"/>
  <c r="V44" i="7"/>
  <c r="V45" i="7"/>
  <c r="R4" i="6"/>
  <c r="R5" i="6"/>
  <c r="R6" i="6"/>
  <c r="R7" i="6"/>
  <c r="R8" i="6"/>
  <c r="R9" i="6"/>
  <c r="R10" i="6"/>
  <c r="R11" i="6"/>
  <c r="R12" i="6"/>
  <c r="R13" i="6"/>
  <c r="R14" i="6"/>
  <c r="R15" i="6"/>
  <c r="R16" i="6"/>
  <c r="R17" i="6"/>
  <c r="R18" i="6"/>
  <c r="R19" i="6"/>
  <c r="R20" i="6"/>
  <c r="R21" i="6"/>
  <c r="R22" i="6"/>
  <c r="R23" i="6"/>
  <c r="R24" i="6"/>
  <c r="R25" i="6"/>
  <c r="R26" i="6"/>
  <c r="R27" i="6"/>
  <c r="R28" i="6"/>
  <c r="R29" i="6"/>
  <c r="R30" i="6"/>
  <c r="S36" i="5"/>
  <c r="S37" i="5"/>
  <c r="S38" i="5"/>
  <c r="S39" i="5"/>
  <c r="S40" i="5"/>
  <c r="S41" i="5"/>
  <c r="S42" i="5"/>
  <c r="S43" i="5"/>
  <c r="S44" i="5"/>
  <c r="S45" i="5"/>
  <c r="S46" i="5"/>
  <c r="S47" i="5"/>
  <c r="S48" i="5"/>
  <c r="S49" i="5"/>
  <c r="S50" i="5"/>
  <c r="S51" i="5"/>
  <c r="S52" i="5"/>
  <c r="S53" i="5"/>
  <c r="S54" i="5"/>
  <c r="S55" i="5"/>
  <c r="S56" i="5"/>
  <c r="S57" i="5"/>
  <c r="S58" i="5"/>
  <c r="S59" i="5"/>
  <c r="S60" i="5"/>
  <c r="S61" i="5"/>
  <c r="R70" i="5"/>
  <c r="W70" i="5"/>
  <c r="R71" i="5"/>
  <c r="W71" i="5"/>
  <c r="R72" i="5"/>
  <c r="W72" i="5"/>
  <c r="R73" i="5"/>
  <c r="W73" i="5"/>
  <c r="R74" i="5"/>
  <c r="W74" i="5"/>
  <c r="R75" i="5"/>
  <c r="W75" i="5"/>
  <c r="R76" i="5"/>
  <c r="W76" i="5"/>
  <c r="R77" i="5"/>
  <c r="W77" i="5"/>
  <c r="R78" i="5"/>
  <c r="W78" i="5"/>
  <c r="R79" i="5"/>
  <c r="W79" i="5"/>
  <c r="R104" i="5"/>
  <c r="W104" i="5"/>
  <c r="R105" i="5"/>
  <c r="W105" i="5"/>
  <c r="R106" i="5"/>
  <c r="W106" i="5"/>
  <c r="R107" i="5"/>
  <c r="W107" i="5"/>
  <c r="R108" i="5"/>
  <c r="W108" i="5"/>
  <c r="R109" i="5"/>
  <c r="W109" i="5"/>
  <c r="R110" i="5"/>
  <c r="W110" i="5"/>
  <c r="R111" i="5"/>
  <c r="W111" i="5"/>
  <c r="R112" i="5"/>
  <c r="W112" i="5"/>
  <c r="R113" i="5"/>
  <c r="W113" i="5"/>
  <c r="R138" i="5"/>
  <c r="W138" i="5"/>
  <c r="R139" i="5"/>
  <c r="W139" i="5"/>
  <c r="R140" i="5"/>
  <c r="W140" i="5"/>
  <c r="R141" i="5"/>
  <c r="W141" i="5"/>
  <c r="R142" i="5"/>
  <c r="W142" i="5"/>
  <c r="R143" i="5"/>
  <c r="W143" i="5"/>
  <c r="R144" i="5"/>
  <c r="W144" i="5"/>
  <c r="R145" i="5"/>
  <c r="W145" i="5"/>
  <c r="R146" i="5"/>
  <c r="W146" i="5"/>
  <c r="R147" i="5"/>
  <c r="W147" i="5"/>
  <c r="Q4" i="4"/>
  <c r="V4" i="4"/>
  <c r="Q5" i="4"/>
  <c r="V5" i="4"/>
  <c r="Q6" i="4"/>
  <c r="V6" i="4"/>
  <c r="Q7" i="4"/>
  <c r="V7" i="4"/>
  <c r="Q8" i="4"/>
  <c r="V8" i="4"/>
  <c r="Q9" i="4"/>
  <c r="V9" i="4"/>
  <c r="Q10" i="4"/>
  <c r="V10" i="4"/>
  <c r="Q11" i="4"/>
  <c r="V11" i="4"/>
  <c r="Q12" i="4"/>
  <c r="V12" i="4"/>
  <c r="Q13" i="4"/>
  <c r="V13" i="4"/>
  <c r="Q14" i="4"/>
  <c r="V14" i="4"/>
  <c r="Q15" i="4"/>
  <c r="V15" i="4"/>
  <c r="Q16" i="4"/>
  <c r="V16" i="4"/>
  <c r="Q17" i="4"/>
  <c r="V17" i="4"/>
  <c r="Q18" i="4"/>
  <c r="V18" i="4"/>
  <c r="Q19" i="4"/>
  <c r="V19" i="4"/>
  <c r="Q20" i="4"/>
  <c r="V20" i="4"/>
  <c r="Q21" i="4"/>
  <c r="V21" i="4"/>
  <c r="Q22" i="4"/>
  <c r="V22" i="4"/>
  <c r="S64" i="3"/>
  <c r="S65" i="3"/>
  <c r="S66" i="3"/>
  <c r="S67" i="3"/>
  <c r="S68" i="3"/>
  <c r="S69" i="3"/>
  <c r="S70" i="3"/>
  <c r="S71" i="3"/>
  <c r="S72" i="3"/>
  <c r="S73" i="3"/>
  <c r="S74" i="3"/>
  <c r="S75" i="3"/>
  <c r="S76" i="3"/>
  <c r="S77" i="3"/>
  <c r="S78" i="3"/>
  <c r="S79" i="3"/>
  <c r="S80" i="3"/>
  <c r="S81" i="3"/>
  <c r="S82" i="3"/>
  <c r="S83" i="3"/>
  <c r="S84" i="3"/>
  <c r="S85" i="3"/>
  <c r="S86" i="3"/>
  <c r="S87" i="3"/>
  <c r="S88" i="3"/>
  <c r="S89" i="3"/>
  <c r="S90" i="3"/>
  <c r="V6" i="1" l="1"/>
  <c r="W12" i="1"/>
  <c r="V12" i="1"/>
  <c r="U12" i="1"/>
  <c r="T12" i="1"/>
  <c r="S12" i="1"/>
  <c r="R12" i="1"/>
  <c r="Q12" i="1"/>
  <c r="W11" i="1"/>
  <c r="V11" i="1"/>
  <c r="U11" i="1"/>
  <c r="T11" i="1"/>
  <c r="S11" i="1"/>
  <c r="R11" i="1"/>
  <c r="Q11" i="1"/>
  <c r="W10" i="1"/>
  <c r="V10" i="1"/>
  <c r="U10" i="1"/>
  <c r="T10" i="1"/>
  <c r="S10" i="1"/>
  <c r="R10" i="1"/>
  <c r="Q10" i="1"/>
  <c r="W9" i="1"/>
  <c r="V9" i="1"/>
  <c r="U9" i="1"/>
  <c r="T9" i="1"/>
  <c r="S9" i="1"/>
  <c r="R9" i="1"/>
  <c r="Q9" i="1"/>
  <c r="W8" i="1"/>
  <c r="V8" i="1"/>
  <c r="U8" i="1"/>
  <c r="T8" i="1"/>
  <c r="S8" i="1"/>
  <c r="R8" i="1"/>
  <c r="Q8" i="1"/>
  <c r="W7" i="1"/>
  <c r="V7" i="1"/>
  <c r="U7" i="1"/>
  <c r="T7" i="1"/>
  <c r="S7" i="1"/>
  <c r="R7" i="1"/>
  <c r="Q7" i="1"/>
  <c r="W6" i="1"/>
  <c r="U6" i="1"/>
  <c r="T6" i="1"/>
  <c r="S6" i="1"/>
  <c r="R6" i="1"/>
  <c r="Q6" i="1"/>
</calcChain>
</file>

<file path=xl/sharedStrings.xml><?xml version="1.0" encoding="utf-8"?>
<sst xmlns="http://schemas.openxmlformats.org/spreadsheetml/2006/main" count="1053" uniqueCount="260">
  <si>
    <t>Tableau associé à la figure 5.1.1</t>
  </si>
  <si>
    <t>2) Sorties précoces (2023)</t>
  </si>
  <si>
    <t>7) Diplômés de l'enseignement supérieur (2023)</t>
  </si>
  <si>
    <t>Objectif</t>
  </si>
  <si>
    <t>UE-27*</t>
  </si>
  <si>
    <t>Allemagne</t>
  </si>
  <si>
    <t>France</t>
  </si>
  <si>
    <t>Italie</t>
  </si>
  <si>
    <t>Espagne</t>
  </si>
  <si>
    <t>Finlande</t>
  </si>
  <si>
    <t>Suède</t>
  </si>
  <si>
    <t>Tableau avec les valeurs initiales</t>
  </si>
  <si>
    <t>≥ 96 %</t>
  </si>
  <si>
    <t>&lt; 9 %</t>
  </si>
  <si>
    <t>&lt; 15 %</t>
  </si>
  <si>
    <t>≥ 45 %</t>
  </si>
  <si>
    <r>
      <rPr>
        <b/>
        <sz val="10"/>
        <color theme="1"/>
        <rFont val="Arial"/>
        <family val="2"/>
      </rPr>
      <t>Note</t>
    </r>
    <r>
      <rPr>
        <sz val="10"/>
        <color theme="1"/>
        <rFont val="Arial"/>
        <family val="2"/>
      </rPr>
      <t xml:space="preserve"> : les chiffres indiqués </t>
    </r>
    <r>
      <rPr>
        <b/>
        <sz val="10"/>
        <color theme="1"/>
        <rFont val="Arial"/>
        <family val="2"/>
      </rPr>
      <t>en gras</t>
    </r>
    <r>
      <rPr>
        <sz val="10"/>
        <color theme="1"/>
        <rFont val="Arial"/>
        <family val="2"/>
      </rPr>
      <t xml:space="preserve"> correspondent au cas où l'objectif est atteint. </t>
    </r>
  </si>
  <si>
    <r>
      <rPr>
        <b/>
        <sz val="10"/>
        <rFont val="Arial"/>
        <family val="2"/>
      </rPr>
      <t>Champ</t>
    </r>
    <r>
      <rPr>
        <sz val="10"/>
        <rFont val="Arial"/>
        <family val="2"/>
      </rPr>
      <t xml:space="preserve"> : 1) élèves âgés entre 3 ans et l'âge de début de l'enseignement élémentaire obligatoire ; 2) personnes âgées de 18 à 24 ans peu diplômées (niveau inférieur à CITE 3), n'étant ni en formation ni en éducation ; 3) 4) 5) élèves de 15 ans scolarisés ayant de faibles résultats (score PISA inférieur au niveau 2) ;  6)  élèves en huitième année à partir de l’entrée dans l’enseignement élémentaire obligatoire ; 7) personnes âgées de 25 à 34 ans diplômées de l'enseignement supérieur.</t>
    </r>
  </si>
  <si>
    <t>Sorties précoces (2023)</t>
  </si>
  <si>
    <t>Faible niveau de compétences en</t>
  </si>
  <si>
    <t>Diplômés de l'enseignement supérieur (2023)</t>
  </si>
  <si>
    <t>Culture mathématique (PISA 2022)</t>
  </si>
  <si>
    <t>Compréhension de l'écrit (PISA 2022)</t>
  </si>
  <si>
    <t>Culture scientifique (PISA 2022)</t>
  </si>
  <si>
    <t>UE-27</t>
  </si>
  <si>
    <t>Belgique</t>
  </si>
  <si>
    <t>Bulgarie</t>
  </si>
  <si>
    <t>-</t>
  </si>
  <si>
    <t>Rép. tchèque</t>
  </si>
  <si>
    <t>Danemark</t>
  </si>
  <si>
    <t>Estonie</t>
  </si>
  <si>
    <t>Irlande</t>
  </si>
  <si>
    <t>Grèce</t>
  </si>
  <si>
    <t>Croatie</t>
  </si>
  <si>
    <t>Chypre</t>
  </si>
  <si>
    <t>Lettonie</t>
  </si>
  <si>
    <t>Lituanie</t>
  </si>
  <si>
    <t>Luxembourg</t>
  </si>
  <si>
    <t>Hongrie</t>
  </si>
  <si>
    <t>Malte</t>
  </si>
  <si>
    <t>Pays-Bas</t>
  </si>
  <si>
    <t>Autriche</t>
  </si>
  <si>
    <t>Pologne</t>
  </si>
  <si>
    <t>Portugal</t>
  </si>
  <si>
    <t>Roumanie</t>
  </si>
  <si>
    <t>Slovénie</t>
  </si>
  <si>
    <t>Rép. slovaque</t>
  </si>
  <si>
    <r>
      <rPr>
        <b/>
        <sz val="10"/>
        <rFont val="Arial"/>
        <family val="2"/>
      </rPr>
      <t>Note</t>
    </r>
    <r>
      <rPr>
        <sz val="10"/>
        <rFont val="Arial"/>
        <family val="2"/>
      </rPr>
      <t xml:space="preserve"> : PISA 2022 compte 26 pays de l'UE-27, le Luxembourg n'ayant pas participé. Icils 2023 compte 20 pays de l'UE-27, la Bulgarie, l'Estonie, l'Irlande, la Lituanie, les Pays-Bas, la Pologne et la Roumanie n'étant pas inclus.</t>
    </r>
  </si>
  <si>
    <r>
      <rPr>
        <b/>
        <sz val="10"/>
        <rFont val="Arial"/>
        <family val="2"/>
      </rPr>
      <t>Source</t>
    </r>
    <r>
      <rPr>
        <sz val="10"/>
        <rFont val="Arial"/>
        <family val="2"/>
      </rPr>
      <t xml:space="preserve"> : Eurostat (educ_uoe_enra21, edat_lfse_14, edat_lfse_03), OCDE (PISA 2022, base de données Eurostat [sdg_04_40]), IEA (Icils 2023).</t>
    </r>
  </si>
  <si>
    <r>
      <rPr>
        <b/>
        <sz val="10"/>
        <rFont val="Arial"/>
        <family val="2"/>
      </rPr>
      <t>Lecture</t>
    </r>
    <r>
      <rPr>
        <sz val="10"/>
        <rFont val="Arial"/>
        <family val="2"/>
      </rPr>
      <t xml:space="preserve"> : en 2020-2021, les pays de l'UE-27 avaient scolarisé en moyenne 92,5 % des élèves âgés entre 3 ans et l'âge de début de l'enseignement élémentaire obligatoire, ils n'avaient donc pas atteint l'objectif fixé au minimum à 96 %.</t>
    </r>
  </si>
  <si>
    <r>
      <t>Lecture</t>
    </r>
    <r>
      <rPr>
        <sz val="10"/>
        <color theme="1"/>
        <rFont val="Arial"/>
        <family val="2"/>
      </rPr>
      <t xml:space="preserve"> : en 2023, parmi les individus âgés de 25 à 34 ans, la France enregistrait 51,9 % diplômés de l'enseignement supérieur, soit une proportion supérieure de 15,3 % à la cible fixée au minimum à 45 % pour 2030. La même année, la moyenne des pays de l'UE-27 était de 43,1 % diplômés de l'enseignement supérieur, soit une proportion inférieure de 4,2 % à la cible fixée.</t>
    </r>
  </si>
  <si>
    <r>
      <rPr>
        <b/>
        <sz val="10"/>
        <rFont val="Arial"/>
        <family val="2"/>
      </rPr>
      <t>Note</t>
    </r>
    <r>
      <rPr>
        <sz val="10"/>
        <rFont val="Arial"/>
        <family val="2"/>
      </rPr>
      <t xml:space="preserve"> : les chiffres indiqués </t>
    </r>
    <r>
      <rPr>
        <b/>
        <sz val="10"/>
        <rFont val="Arial"/>
        <family val="2"/>
      </rPr>
      <t>en gras</t>
    </r>
    <r>
      <rPr>
        <sz val="10"/>
        <rFont val="Arial"/>
        <family val="2"/>
      </rPr>
      <t xml:space="preserve"> correspondent au cas où l'objectif est atteint. PISA 2022 compte 26 pays de l'UE-27, le Luxembourg n'ayant pas participé. Pour Icils 2023, la moyenne de l'UE est calculée pour 20 pays membres participants ayant atteint les exigences des normes d'échantillonnage et de participation ; ne sont pas inclus la Bulgarie, l'Estonie, l'Irlande, la Lituanie, les Pays-Bas, la Pologne et la Roumanie.</t>
    </r>
  </si>
  <si>
    <t>Littératie numérique (Icils 2023)</t>
  </si>
  <si>
    <t>dernière date d'extraction</t>
  </si>
  <si>
    <r>
      <t xml:space="preserve">1) </t>
    </r>
    <r>
      <rPr>
        <sz val="10"/>
        <color theme="1"/>
        <rFont val="Calibri"/>
        <family val="2"/>
      </rPr>
      <t>É</t>
    </r>
    <r>
      <rPr>
        <sz val="10"/>
        <color theme="1"/>
        <rFont val="Arial"/>
        <family val="2"/>
      </rPr>
      <t>ducation à 3 ans et plus (2021-2022)</t>
    </r>
  </si>
  <si>
    <r>
      <t xml:space="preserve">1) </t>
    </r>
    <r>
      <rPr>
        <sz val="10"/>
        <color theme="1"/>
        <rFont val="Calibri"/>
        <family val="2"/>
      </rPr>
      <t>É</t>
    </r>
    <r>
      <rPr>
        <sz val="10"/>
        <color theme="1"/>
        <rFont val="Arial"/>
        <family val="2"/>
      </rPr>
      <t>ducation à 3 ans et plus (2021-22)</t>
    </r>
  </si>
  <si>
    <r>
      <rPr>
        <sz val="10"/>
        <color theme="1"/>
        <rFont val="Calibri"/>
        <family val="2"/>
      </rPr>
      <t>É</t>
    </r>
    <r>
      <rPr>
        <sz val="10"/>
        <color theme="1"/>
        <rFont val="Arial"/>
        <family val="2"/>
      </rPr>
      <t>ducation à 3 ans et plus (2021-2022)</t>
    </r>
  </si>
  <si>
    <t>3) Faible niveau en culture mathématique (PISA 2022)</t>
  </si>
  <si>
    <t>4) Faible niveau en compréhension de l'écrit (PISA 2022)</t>
  </si>
  <si>
    <t>5) Faible niveau en culture scientifique (PISA 2022)</t>
  </si>
  <si>
    <t>6) Faible niveau en littératie numérique (Icils 2023)</t>
  </si>
  <si>
    <t>IT</t>
  </si>
  <si>
    <t>DE</t>
  </si>
  <si>
    <t>PL</t>
  </si>
  <si>
    <t>ES</t>
  </si>
  <si>
    <t>FR</t>
  </si>
  <si>
    <t>IE</t>
  </si>
  <si>
    <t>Pays</t>
  </si>
  <si>
    <t>HOMMES</t>
  </si>
  <si>
    <t>FEMMES</t>
  </si>
  <si>
    <t>Tableau associé à la figure 5.2.2</t>
  </si>
  <si>
    <r>
      <rPr>
        <b/>
        <sz val="10"/>
        <rFont val="Arial"/>
        <family val="2"/>
      </rPr>
      <t xml:space="preserve">Source : </t>
    </r>
    <r>
      <rPr>
        <sz val="10"/>
        <rFont val="Arial"/>
        <family val="2"/>
      </rPr>
      <t>Eurostat, enquête sur les forces de travail EU-LFS (edat_lfse_03).</t>
    </r>
  </si>
  <si>
    <r>
      <rPr>
        <b/>
        <sz val="10"/>
        <rFont val="Arial"/>
        <family val="2"/>
      </rPr>
      <t>Champ :</t>
    </r>
    <r>
      <rPr>
        <sz val="10"/>
        <rFont val="Arial"/>
        <family val="2"/>
      </rPr>
      <t xml:space="preserve"> personnes âgées de 25 à 34 ans diplômées de l'enseignement supérieur.</t>
    </r>
  </si>
  <si>
    <t>Hommes</t>
  </si>
  <si>
    <t>Femmes</t>
  </si>
  <si>
    <t>SE</t>
  </si>
  <si>
    <t>FI</t>
  </si>
  <si>
    <t>LT</t>
  </si>
  <si>
    <t>EE</t>
  </si>
  <si>
    <t>BE</t>
  </si>
  <si>
    <t>5.2.3 Proportion de jeunes diplômés de l'enseignement supérieur entre 2013 et 2023, selon le sexe (en %)</t>
  </si>
  <si>
    <t>date d'extraction</t>
  </si>
  <si>
    <t>PT</t>
  </si>
  <si>
    <t>Ensemble</t>
  </si>
  <si>
    <r>
      <rPr>
        <b/>
        <sz val="10"/>
        <rFont val="Arial"/>
        <family val="2"/>
      </rPr>
      <t>Source :</t>
    </r>
    <r>
      <rPr>
        <sz val="10"/>
        <rFont val="Arial"/>
        <family val="2"/>
      </rPr>
      <t xml:space="preserve"> Eurostat, enquête sur les forces de travail EU-LFS (edat_lfse_14).</t>
    </r>
  </si>
  <si>
    <r>
      <rPr>
        <b/>
        <sz val="10"/>
        <rFont val="Arial"/>
        <family val="2"/>
      </rPr>
      <t>Champ :</t>
    </r>
    <r>
      <rPr>
        <sz val="10"/>
        <rFont val="Arial"/>
        <family val="2"/>
      </rPr>
      <t xml:space="preserve"> personnes âgées de 18 à 24 ans peu diplômées (niveau inférieur à CITE 3), n'étant ni en formation ni en éducation.</t>
    </r>
  </si>
  <si>
    <t>:</t>
  </si>
  <si>
    <t>5.2.2 Proportion de jeunes en sortie précoce entre 2013 et 2023, selon le sexe (en %)</t>
  </si>
  <si>
    <t>République slovaque</t>
  </si>
  <si>
    <r>
      <rPr>
        <b/>
        <sz val="10"/>
        <rFont val="Arial"/>
        <family val="2"/>
      </rPr>
      <t>Note</t>
    </r>
    <r>
      <rPr>
        <sz val="10"/>
        <rFont val="Arial"/>
        <family val="2"/>
      </rPr>
      <t xml:space="preserve"> : les données pour la Grèce et l'Irlande ne sont pas disponibles certaines années ; les données pour la France, Malte, Pologne et Portugal sont provisoires ; également définition différente pour Portugal.</t>
    </r>
  </si>
  <si>
    <t>Tableau associé à la figure 5.2.1</t>
  </si>
  <si>
    <t>SK</t>
  </si>
  <si>
    <t>SI</t>
  </si>
  <si>
    <r>
      <rPr>
        <b/>
        <sz val="10"/>
        <rFont val="Arial"/>
        <family val="2"/>
      </rPr>
      <t>Source</t>
    </r>
    <r>
      <rPr>
        <sz val="10"/>
        <rFont val="Arial"/>
        <family val="2"/>
      </rPr>
      <t xml:space="preserve"> : Eurostat, collecte de données UOE (educ_uoe_enra21).</t>
    </r>
  </si>
  <si>
    <t>RO</t>
  </si>
  <si>
    <r>
      <rPr>
        <b/>
        <sz val="10"/>
        <rFont val="Arial"/>
        <family val="2"/>
      </rPr>
      <t>Champ</t>
    </r>
    <r>
      <rPr>
        <sz val="10"/>
        <rFont val="Arial"/>
        <family val="2"/>
      </rPr>
      <t xml:space="preserve"> : élèves âgés entre 3 ans et l'âge de début de l'enseignement élémentaire obligatoire.</t>
    </r>
  </si>
  <si>
    <t>AT</t>
  </si>
  <si>
    <t>NL</t>
  </si>
  <si>
    <t>MT</t>
  </si>
  <si>
    <t>HU</t>
  </si>
  <si>
    <t>LU</t>
  </si>
  <si>
    <t>LV</t>
  </si>
  <si>
    <t>CY</t>
  </si>
  <si>
    <t>HR</t>
  </si>
  <si>
    <t>EL</t>
  </si>
  <si>
    <t>DK</t>
  </si>
  <si>
    <t>CZ</t>
  </si>
  <si>
    <t>BG</t>
  </si>
  <si>
    <t xml:space="preserve">Pays </t>
  </si>
  <si>
    <t>5.2.1 Participation à l'éducation des jeunes enfants entre 2013 et 2022 (en %)</t>
  </si>
  <si>
    <r>
      <rPr>
        <b/>
        <sz val="9"/>
        <color theme="1"/>
        <rFont val="Arial"/>
        <family val="2"/>
      </rPr>
      <t xml:space="preserve">Source </t>
    </r>
    <r>
      <rPr>
        <sz val="9"/>
        <color theme="1"/>
        <rFont val="Arial"/>
        <family val="2"/>
      </rPr>
      <t>: Unesco, collecte de données UOE, sdg4-data.uis.unesco.org.</t>
    </r>
  </si>
  <si>
    <r>
      <rPr>
        <b/>
        <sz val="9"/>
        <color theme="1"/>
        <rFont val="Arial"/>
        <family val="2"/>
      </rPr>
      <t>Champ</t>
    </r>
    <r>
      <rPr>
        <sz val="9"/>
        <color theme="1"/>
        <rFont val="Arial"/>
        <family val="2"/>
      </rPr>
      <t xml:space="preserve"> : filles et garçons ayant l‘âge théorique du second cycle du secondaire, qui varie selon les pays (15-17 ans en France).</t>
    </r>
  </si>
  <si>
    <r>
      <rPr>
        <b/>
        <sz val="9"/>
        <color theme="1"/>
        <rFont val="Arial"/>
        <family val="2"/>
      </rPr>
      <t>Note</t>
    </r>
    <r>
      <rPr>
        <sz val="9"/>
        <color theme="1"/>
        <rFont val="Arial"/>
        <family val="2"/>
      </rPr>
      <t xml:space="preserve"> : les estimations sont sujettes à caution en raison des écarts possibles entre les bases de données sur la population générale et scolaire ; année 2019-2020 pour l'Irlande et la Pologne, année 2017-2018 pour le Portugal.</t>
    </r>
  </si>
  <si>
    <r>
      <rPr>
        <b/>
        <sz val="9"/>
        <color theme="1"/>
        <rFont val="Arial"/>
        <family val="2"/>
      </rPr>
      <t>Lecture</t>
    </r>
    <r>
      <rPr>
        <sz val="9"/>
        <color theme="1"/>
        <rFont val="Arial"/>
        <family val="2"/>
      </rPr>
      <t xml:space="preserve"> : en Roumanie, en 2021-2022, 24 % des filles et 26 % des garçons en âge d'être inscrits dans le second cycle du secondaire ne sont pas scolarisés.</t>
    </r>
  </si>
  <si>
    <t>Différence filles - garçons</t>
  </si>
  <si>
    <t>Garçons</t>
  </si>
  <si>
    <t xml:space="preserve">Filles </t>
  </si>
  <si>
    <r>
      <rPr>
        <b/>
        <sz val="9"/>
        <rFont val="Arial"/>
        <family val="2"/>
      </rPr>
      <t>Source</t>
    </r>
    <r>
      <rPr>
        <sz val="9"/>
        <rFont val="Arial"/>
        <family val="2"/>
      </rPr>
      <t xml:space="preserve"> : Unesco, sdg4-data.uis.unesco.org (source primaire : IEA, PIRLS 2021).</t>
    </r>
  </si>
  <si>
    <r>
      <rPr>
        <b/>
        <sz val="10"/>
        <rFont val="Arial"/>
        <family val="2"/>
      </rPr>
      <t>Champ</t>
    </r>
    <r>
      <rPr>
        <sz val="10"/>
        <rFont val="Arial"/>
        <family val="2"/>
      </rPr>
      <t xml:space="preserve"> : élèves en quatrième année de scolarisation après le début de l'enseignement élémentaire obligatoire (classe de CM1 en France).</t>
    </r>
  </si>
  <si>
    <r>
      <rPr>
        <b/>
        <sz val="9"/>
        <color theme="1"/>
        <rFont val="Arial"/>
        <family val="2"/>
      </rPr>
      <t xml:space="preserve">Note </t>
    </r>
    <r>
      <rPr>
        <sz val="9"/>
        <color theme="1"/>
        <rFont val="Arial"/>
        <family val="2"/>
      </rPr>
      <t>: Pirls 2021 compte 23 pays de l'UE-27, l'Estonie, la Grèce, le Luxembourg et la Roumanie n'ayant pas participé. Les résultats de cinq pays ne sont pas comparables au reste des pays de l’UE-27 en 2021 : l'Irlande, la Hongrie, la Lettonie, la Lituanie et la Croatie. Pas de données publiées pour la Communauté française de Belgique dans la base sdg4-data.uis.unesco.org.</t>
    </r>
  </si>
  <si>
    <r>
      <rPr>
        <b/>
        <sz val="9"/>
        <color theme="1"/>
        <rFont val="Arial"/>
        <family val="2"/>
      </rPr>
      <t>Lecture</t>
    </r>
    <r>
      <rPr>
        <sz val="9"/>
        <color theme="1"/>
        <rFont val="Arial"/>
        <family val="2"/>
      </rPr>
      <t xml:space="preserve"> : à Malte, en 2021, 91 % des filles atteignent le seuil minimal de compétence en lecture à la fin de l'élémentaire, contre 90 % des garçons.</t>
    </r>
  </si>
  <si>
    <t>BE nl</t>
  </si>
  <si>
    <r>
      <rPr>
        <b/>
        <sz val="9"/>
        <color theme="1"/>
        <rFont val="Arial"/>
        <family val="2"/>
      </rPr>
      <t>Source</t>
    </r>
    <r>
      <rPr>
        <sz val="9"/>
        <color theme="1"/>
        <rFont val="Arial"/>
        <family val="2"/>
      </rPr>
      <t xml:space="preserve"> : Unesco, collecte de données UOE, sdg4-data.uis.unesco.org.</t>
    </r>
  </si>
  <si>
    <r>
      <rPr>
        <b/>
        <sz val="9"/>
        <color theme="1"/>
        <rFont val="Arial"/>
        <family val="2"/>
      </rPr>
      <t>Champ</t>
    </r>
    <r>
      <rPr>
        <sz val="9"/>
        <color theme="1"/>
        <rFont val="Arial"/>
        <family val="2"/>
      </rPr>
      <t xml:space="preserve"> : dépenses publiques d'éducation, hors aide publique au développement versée aux pays bénéficiaires.</t>
    </r>
  </si>
  <si>
    <r>
      <rPr>
        <b/>
        <sz val="9"/>
        <color theme="1"/>
        <rFont val="Arial"/>
        <family val="2"/>
      </rPr>
      <t>Note</t>
    </r>
    <r>
      <rPr>
        <sz val="9"/>
        <color theme="1"/>
        <rFont val="Arial"/>
        <family val="2"/>
      </rPr>
      <t xml:space="preserve"> : année de référence 2019 pour la Grèce.</t>
    </r>
  </si>
  <si>
    <r>
      <rPr>
        <b/>
        <sz val="9"/>
        <color theme="1"/>
        <rFont val="Arial"/>
        <family val="2"/>
      </rPr>
      <t>Lecture</t>
    </r>
    <r>
      <rPr>
        <sz val="9"/>
        <color theme="1"/>
        <rFont val="Arial"/>
        <family val="2"/>
      </rPr>
      <t xml:space="preserve"> : en Irlande, en 2021, la dépense publique initiale d'éducation représente 3,0 % du produit intérieur brut dans ce pays. </t>
    </r>
  </si>
  <si>
    <t>Dépenses initiales publiques en % du PIB</t>
  </si>
  <si>
    <r>
      <rPr>
        <b/>
        <sz val="10"/>
        <rFont val="Arial"/>
        <family val="2"/>
      </rPr>
      <t>Source</t>
    </r>
    <r>
      <rPr>
        <sz val="10"/>
        <rFont val="Arial"/>
        <family val="2"/>
      </rPr>
      <t xml:space="preserve"> : DEPP, IEA, Pirls 2021.</t>
    </r>
  </si>
  <si>
    <r>
      <rPr>
        <b/>
        <sz val="10"/>
        <rFont val="Arial"/>
        <family val="2"/>
      </rPr>
      <t>Lecture</t>
    </r>
    <r>
      <rPr>
        <sz val="10"/>
        <rFont val="Arial"/>
        <family val="2"/>
      </rPr>
      <t xml:space="preserve"> : en Finlande, les filles obtiennent de meilleurs score que les garçons quel que soit le processus de compréhension évalué : 559 points contre 541 points pour « prélever et inférer », 557 points contre 541 points pour « interpréter et apprécier ».</t>
    </r>
  </si>
  <si>
    <t>Interpréter et apprécier</t>
  </si>
  <si>
    <t>Prélever et inférer</t>
  </si>
  <si>
    <t>Processus</t>
  </si>
  <si>
    <t>Sélection</t>
  </si>
  <si>
    <r>
      <rPr>
        <b/>
        <sz val="10"/>
        <rFont val="Arial"/>
        <family val="2"/>
      </rPr>
      <t>Source</t>
    </r>
    <r>
      <rPr>
        <sz val="10"/>
        <rFont val="Arial"/>
        <family val="2"/>
      </rPr>
      <t xml:space="preserve"> : IEA, Pirls 2021 (exhibit 2.3 : https://pirls2021.org/results/trends/by-gender).</t>
    </r>
  </si>
  <si>
    <r>
      <rPr>
        <b/>
        <sz val="10"/>
        <rFont val="Arial"/>
        <family val="2"/>
      </rPr>
      <t>Lecture</t>
    </r>
    <r>
      <rPr>
        <sz val="10"/>
        <rFont val="Arial"/>
        <family val="2"/>
      </rPr>
      <t xml:space="preserve"> : en France, chez les filles, le score moyen en compréhension de l'écrit est passé de 531 en 2001 à 521 en 2021.</t>
    </r>
  </si>
  <si>
    <t>GARÇONS</t>
  </si>
  <si>
    <t>FILLES</t>
  </si>
  <si>
    <t>Sélection : les pays ayant participé en 2001, 2006, 2011, 2016 et 2021</t>
  </si>
  <si>
    <r>
      <rPr>
        <b/>
        <sz val="10"/>
        <rFont val="Arial"/>
        <family val="2"/>
      </rPr>
      <t>Source</t>
    </r>
    <r>
      <rPr>
        <sz val="10"/>
        <rFont val="Arial"/>
        <family val="2"/>
      </rPr>
      <t xml:space="preserve"> : IEA, Pirls 2021 (exhibit 4.1 : https://pirls2021.org/results/international-benchmarks/percentages).</t>
    </r>
  </si>
  <si>
    <r>
      <rPr>
        <b/>
        <sz val="10"/>
        <rFont val="Arial"/>
        <family val="2"/>
      </rPr>
      <t>Note</t>
    </r>
    <r>
      <rPr>
        <sz val="10"/>
        <rFont val="Arial"/>
        <family val="2"/>
      </rPr>
      <t xml:space="preserve"> : Pirls 2021 compte 23 pays de l'UE-27, l'Estonie, la Grèce, le Luxembourg et la Roumanie n'ayant pas participé. Les résultats de cinq pays ne sont pas comparables au reste des pays de l’UE-27 en 2021 : l'Irlande, la Hongrie, la Lettonie, la Lituanie et la Croatie.</t>
    </r>
  </si>
  <si>
    <r>
      <rPr>
        <b/>
        <sz val="10"/>
        <rFont val="Arial"/>
        <family val="2"/>
      </rPr>
      <t>Lecture</t>
    </r>
    <r>
      <rPr>
        <sz val="10"/>
        <rFont val="Arial"/>
        <family val="2"/>
      </rPr>
      <t xml:space="preserve"> : en Finlande, 53 % des élèves évalués ont obtenu un score avancé ou élevé (supérieur à 550 points) en compréhension de l'écrit.</t>
    </r>
  </si>
  <si>
    <t>Moyenne internationale</t>
  </si>
  <si>
    <t>BE fr</t>
  </si>
  <si>
    <t>Avancé (plus de 625 points)</t>
  </si>
  <si>
    <t>Élevé (551 à 625 points)</t>
  </si>
  <si>
    <t>Intermédiaire (476 à 550 points)</t>
  </si>
  <si>
    <t>Bas (401 à 475 points)</t>
  </si>
  <si>
    <t>En dessous du niveau bas</t>
  </si>
  <si>
    <r>
      <rPr>
        <b/>
        <sz val="10"/>
        <rFont val="Arial"/>
        <family val="2"/>
      </rPr>
      <t>Source</t>
    </r>
    <r>
      <rPr>
        <sz val="10"/>
        <rFont val="Arial"/>
        <family val="2"/>
      </rPr>
      <t xml:space="preserve"> : OCDE, PISA 2022 Database, tableau II.B1.4.33</t>
    </r>
  </si>
  <si>
    <r>
      <rPr>
        <b/>
        <sz val="10"/>
        <rFont val="Arial"/>
        <family val="2"/>
      </rPr>
      <t>Champ</t>
    </r>
    <r>
      <rPr>
        <sz val="10"/>
        <rFont val="Arial"/>
        <family val="2"/>
      </rPr>
      <t xml:space="preserve"> : élèves de 15 ans scolarisés dans les payssélectionnés.</t>
    </r>
  </si>
  <si>
    <r>
      <rPr>
        <b/>
        <sz val="10"/>
        <rFont val="Arial"/>
        <family val="2"/>
      </rPr>
      <t>Note</t>
    </r>
    <r>
      <rPr>
        <sz val="10"/>
        <rFont val="Arial"/>
        <family val="2"/>
      </rPr>
      <t xml:space="preserve"> : PISA 2022 compte 26 pays de l'UE-27, le Luxembourg n'ayant pas participé.</t>
    </r>
  </si>
  <si>
    <r>
      <rPr>
        <b/>
        <sz val="10"/>
        <rFont val="Arial"/>
        <family val="2"/>
      </rPr>
      <t>Lecture</t>
    </r>
    <r>
      <rPr>
        <sz val="10"/>
        <rFont val="Arial"/>
        <family val="2"/>
      </rPr>
      <t xml:space="preserve"> : en Estonie, en 2022, la proportion d'élèves ayant un niveau en culture scientifique en dessous du niveau 2 était de 14,7 % pour les filles et de 15,2 % pour les garçons. À l'opposé, elle était de 11,7 % pour les filles et de 14,4 % pour les garçons ayant un niveau 5 ou 6 (voir le glossaire en annexe pour le détail des niveaux de compétences).</t>
    </r>
  </si>
  <si>
    <t>rangé par ordre croissant selon la modalité "en dessous du niveau 2" pour les filles, le même ordre ensuite pour les garçons</t>
  </si>
  <si>
    <t>UE-26</t>
  </si>
  <si>
    <t>Niveau 5 et 6 (&gt;= 633,33 points)</t>
  </si>
  <si>
    <t>Niveaux 2, 3 et 4 (&gt;=409,54 et &lt; 633,33 points)</t>
  </si>
  <si>
    <t>En dessous du niveau 2 (&lt; 409,54 points)</t>
  </si>
  <si>
    <r>
      <rPr>
        <b/>
        <sz val="10"/>
        <rFont val="Arial"/>
        <family val="2"/>
      </rPr>
      <t>Source</t>
    </r>
    <r>
      <rPr>
        <sz val="10"/>
        <rFont val="Arial"/>
        <family val="2"/>
      </rPr>
      <t xml:space="preserve"> : OCDE, PISA 2022 Database, tableau II.B1.4.32</t>
    </r>
  </si>
  <si>
    <r>
      <rPr>
        <b/>
        <sz val="10"/>
        <rFont val="Arial"/>
        <family val="2"/>
      </rPr>
      <t>Champ</t>
    </r>
    <r>
      <rPr>
        <sz val="10"/>
        <rFont val="Arial"/>
        <family val="2"/>
      </rPr>
      <t xml:space="preserve"> : élèves de 15 ans scolarisés dans quelques pays préalablement sélectionnés.</t>
    </r>
  </si>
  <si>
    <t>Lecture : en Estonie, en 2022, la proportion d'élèves ayant un niveau en compréhension de l'écrit en dessous du niveau 2 était de 9,9 % pour les filles et de 17,5 % pour les garçons. À l'opposé, elle était de 12,9 % pour les filles et de 8,5 % pour les garçons ayant un niveau 5 ou 6 (voir les définitions en annexe pour le détail des niveaux de compétences).</t>
  </si>
  <si>
    <t>Niveau 5 et 6 (&gt;= 625,61 points)</t>
  </si>
  <si>
    <t>Niveaux 2, 3 et 4 (&gt;=407,47 et &lt; 625,61 points)</t>
  </si>
  <si>
    <t>En dessous du niveau 2 (&lt; 407,47 points)</t>
  </si>
  <si>
    <r>
      <rPr>
        <b/>
        <sz val="10"/>
        <rFont val="Arial"/>
        <family val="2"/>
      </rPr>
      <t>Source</t>
    </r>
    <r>
      <rPr>
        <sz val="10"/>
        <rFont val="Arial"/>
        <family val="2"/>
      </rPr>
      <t xml:space="preserve"> : OCDE, PISA 2022 Database, tableau II.B1.4.31.</t>
    </r>
  </si>
  <si>
    <r>
      <rPr>
        <b/>
        <sz val="10"/>
        <rFont val="Arial"/>
        <family val="2"/>
      </rPr>
      <t>Lecture :</t>
    </r>
    <r>
      <rPr>
        <sz val="10"/>
        <rFont val="Arial"/>
        <family val="2"/>
      </rPr>
      <t xml:space="preserve"> en Estonie, en 2022, la proportion d'élèves ayant un niveau en culture mathématique en dessous du niveau 2 était de 14,7 % pour les filles et de 15,2 % pour les garçons. À l'opposé, elle était de 11,7 % pour les filles et de 14,4 % pour les garçons ayant un niveau 5 ou 6 (voir les définitions en annexe pour le détail des niveaux de compétences).</t>
    </r>
  </si>
  <si>
    <t>Niveau 5 et 6 (&gt;= 606,99 points)</t>
  </si>
  <si>
    <t>Niveaux 2, 3 et 4 (&gt;= 420,07 et &lt; 606,99 points)</t>
  </si>
  <si>
    <t>En dessous du niveau 2 (&lt; 420,07 points)</t>
  </si>
  <si>
    <r>
      <rPr>
        <b/>
        <sz val="10"/>
        <rFont val="Arial"/>
        <family val="2"/>
      </rPr>
      <t>Source</t>
    </r>
    <r>
      <rPr>
        <sz val="10"/>
        <rFont val="Arial"/>
        <family val="2"/>
      </rPr>
      <t xml:space="preserve"> : OCDE, PISA 2022 Database, tableau I.B1.5.4.</t>
    </r>
  </si>
  <si>
    <r>
      <rPr>
        <b/>
        <sz val="10"/>
        <rFont val="Arial"/>
        <family val="2"/>
      </rPr>
      <t>Champ</t>
    </r>
    <r>
      <rPr>
        <sz val="10"/>
        <rFont val="Arial"/>
        <family val="2"/>
      </rPr>
      <t xml:space="preserve"> : élèves de 15 ans scolarisés dans les pays de l'UE-25, le Luxembourg n'ayant pas participé à PISA 2022 et Malte à PISA 2012.</t>
    </r>
  </si>
  <si>
    <r>
      <rPr>
        <b/>
        <sz val="10"/>
        <rFont val="Arial"/>
        <family val="2"/>
      </rPr>
      <t>Note</t>
    </r>
    <r>
      <rPr>
        <sz val="10"/>
        <rFont val="Arial"/>
        <family val="2"/>
      </rPr>
      <t xml:space="preserve"> : pour le Danemark, l'Irlande, la Lettonie et les Pays-Bas, il convient d'être prudent dans l'interprétation des estimations, car une ou plusieurs normes d'échantillonnage n'ont pas été respectées dans PISA 2022.</t>
    </r>
  </si>
  <si>
    <r>
      <rPr>
        <b/>
        <sz val="10"/>
        <rFont val="Arial"/>
        <family val="2"/>
      </rPr>
      <t>Lecture</t>
    </r>
    <r>
      <rPr>
        <sz val="10"/>
        <rFont val="Arial"/>
        <family val="2"/>
      </rPr>
      <t xml:space="preserve"> : en Estonie, le score moyen en culture mathématique était de 510 points en 2022, de 523 points en 2018 et de 521 points en 2012.</t>
    </r>
  </si>
  <si>
    <t>UE-25</t>
  </si>
  <si>
    <t>Erreur standard</t>
  </si>
  <si>
    <t>Différence de score</t>
  </si>
  <si>
    <r>
      <rPr>
        <b/>
        <sz val="10"/>
        <rFont val="Arial"/>
        <family val="2"/>
      </rPr>
      <t>Source</t>
    </r>
    <r>
      <rPr>
        <sz val="10"/>
        <rFont val="Arial"/>
        <family val="2"/>
      </rPr>
      <t xml:space="preserve"> : OCDE, PISA 2022 Database, tableaux I.B1.2.1, I.B1.2.2 et I.B1.2.3.</t>
    </r>
  </si>
  <si>
    <r>
      <rPr>
        <b/>
        <sz val="10"/>
        <rFont val="Arial"/>
        <family val="2"/>
      </rPr>
      <t>Champ</t>
    </r>
    <r>
      <rPr>
        <sz val="10"/>
        <rFont val="Arial"/>
        <family val="2"/>
      </rPr>
      <t xml:space="preserve"> : élèves de 15 ans scolarisés dans les pays de l'UE-26, le Luxembourg n'ayant pas participé.</t>
    </r>
  </si>
  <si>
    <r>
      <rPr>
        <b/>
        <sz val="10"/>
        <rFont val="Arial"/>
        <family val="2"/>
      </rPr>
      <t>Lecture</t>
    </r>
    <r>
      <rPr>
        <sz val="10"/>
        <rFont val="Arial"/>
        <family val="2"/>
      </rPr>
      <t xml:space="preserve"> : en Estonie, le score moyen est de 510 points en culture mathématique, de 511 points en compréhension de l'écrit et de 526 points en culture scientifique.</t>
    </r>
  </si>
  <si>
    <t>Culture scientifique</t>
  </si>
  <si>
    <t>Compréhension de l'écrit</t>
  </si>
  <si>
    <t>Culture mathématique</t>
  </si>
  <si>
    <r>
      <rPr>
        <b/>
        <sz val="10"/>
        <rFont val="Arial"/>
        <family val="2"/>
      </rPr>
      <t>Source</t>
    </r>
    <r>
      <rPr>
        <sz val="10"/>
        <rFont val="Arial"/>
        <family val="2"/>
      </rPr>
      <t xml:space="preserve"> : OCDE, PISA 2022 Database, tableaux II.B1.1.8, II.B1.3.20 et II.B1.3.13.</t>
    </r>
  </si>
  <si>
    <r>
      <t xml:space="preserve">Lecture </t>
    </r>
    <r>
      <rPr>
        <sz val="10"/>
        <rFont val="Arial"/>
        <family val="2"/>
      </rPr>
      <t>: en 2022, en République slovaque, l'augmentation d'une unité du sentiment d'appartenance à l'école augmente de 6,5 points en moyenne le score obtenu par les élèves en culture mathématique, après contrôle des caractéristiques socio-économiques des élèves et des établissements, cet écart étant statistiquement significatif (la non-représentativité statistique est indiquée en gris sur la figure et dans le tableau Excel).</t>
    </r>
  </si>
  <si>
    <t>Climat disciplinaire</t>
  </si>
  <si>
    <t>Sentiment de sécurité à l'école</t>
  </si>
  <si>
    <t>Sentiment d'appartenance à l'école</t>
  </si>
  <si>
    <r>
      <rPr>
        <b/>
        <sz val="10"/>
        <rFont val="Arial"/>
        <family val="2"/>
      </rPr>
      <t>Source</t>
    </r>
    <r>
      <rPr>
        <sz val="10"/>
        <rFont val="Arial"/>
        <family val="2"/>
      </rPr>
      <t xml:space="preserve"> : OCDE, PISA 2022 Database, tableau II.B1.3.2.</t>
    </r>
  </si>
  <si>
    <r>
      <rPr>
        <b/>
        <sz val="10"/>
        <rFont val="Arial"/>
        <family val="2"/>
      </rPr>
      <t>Lecture :</t>
    </r>
    <r>
      <rPr>
        <sz val="10"/>
        <rFont val="Arial"/>
        <family val="2"/>
      </rPr>
      <t xml:space="preserve"> en 2022, en République tchèque, les garçons se sentent plus soutenus que les filles par les enseignants pour les cours de mathématiques, les élèves défavorisés davantage que les élèves favorisés. Les différences dans l'indice de soutien des enseignants par rapport à ces dimensions sont toutes statistiquement significatives et sont respectivement de + 0,178 point et - 0,105 point (la non-représentativité statistique est indiquée en gris sur la figure et dans le tableau Excel).</t>
    </r>
  </si>
  <si>
    <t>Élèves favorisés - élèves défavorisés</t>
  </si>
  <si>
    <t>Garçons - Filles</t>
  </si>
  <si>
    <t>(indicateur synthétique basé sur les réponses des élèves à l'évaluation PISA 2022)</t>
  </si>
  <si>
    <r>
      <rPr>
        <b/>
        <sz val="10"/>
        <rFont val="Arial"/>
        <family val="2"/>
      </rPr>
      <t>Source</t>
    </r>
    <r>
      <rPr>
        <sz val="10"/>
        <rFont val="Arial"/>
        <family val="2"/>
      </rPr>
      <t xml:space="preserve"> : OCDE, PISA 2022 Database, tableaux II.B1.4.3 et I.B1.2.1.</t>
    </r>
  </si>
  <si>
    <r>
      <rPr>
        <b/>
        <sz val="10"/>
        <rFont val="Arial"/>
        <family val="2"/>
      </rPr>
      <t xml:space="preserve">Lecture </t>
    </r>
    <r>
      <rPr>
        <sz val="10"/>
        <rFont val="Arial"/>
        <family val="2"/>
      </rPr>
      <t>: en 2022, en Estonie, les élèves très défavorisés ont un score moyen en culture mathématique de 472 points, alors que les élèves très favorisés ont un score moyen de 553 points, soit une différence de 81 points entre les deux catégories.</t>
    </r>
  </si>
  <si>
    <t>Très favorisés</t>
  </si>
  <si>
    <t>Très défavorisés</t>
  </si>
  <si>
    <t>Différence très favorisés - très défavorisés</t>
  </si>
  <si>
    <t>Score moyen</t>
  </si>
  <si>
    <r>
      <rPr>
        <b/>
        <sz val="10"/>
        <rFont val="Arial"/>
        <family val="2"/>
      </rPr>
      <t>Source</t>
    </r>
    <r>
      <rPr>
        <sz val="10"/>
        <rFont val="Arial"/>
        <family val="2"/>
      </rPr>
      <t xml:space="preserve"> : DEPP, </t>
    </r>
    <r>
      <rPr>
        <i/>
        <sz val="10"/>
        <rFont val="Arial"/>
        <family val="2"/>
      </rPr>
      <t>Note d'Information</t>
    </r>
    <r>
      <rPr>
        <sz val="10"/>
        <rFont val="Arial"/>
        <family val="2"/>
      </rPr>
      <t xml:space="preserve"> 24.44, figure 25 web (source primaire : IEA, Icils 2023).</t>
    </r>
  </si>
  <si>
    <r>
      <rPr>
        <b/>
        <sz val="10"/>
        <rFont val="Arial"/>
        <family val="2"/>
      </rPr>
      <t>Champ</t>
    </r>
    <r>
      <rPr>
        <sz val="10"/>
        <rFont val="Arial"/>
        <family val="2"/>
      </rPr>
      <t xml:space="preserve"> : élèves en huitième année à partir de l’entrée dans l’enseignement élémentaire obligatoire (classe de quatrième en France).</t>
    </r>
  </si>
  <si>
    <r>
      <rPr>
        <b/>
        <sz val="10"/>
        <color theme="1"/>
        <rFont val="Arial"/>
        <family val="2"/>
      </rPr>
      <t>Note</t>
    </r>
    <r>
      <rPr>
        <sz val="10"/>
        <color theme="1"/>
        <rFont val="Arial"/>
        <family val="2"/>
      </rPr>
      <t xml:space="preserve"> : la moyenne de l'UE est calculée pour 20 pays membres de l'UE-27 participants ayant atteint les exigences des normes d'échantillonnage et de participation.</t>
    </r>
  </si>
  <si>
    <r>
      <rPr>
        <b/>
        <sz val="10"/>
        <rFont val="Arial"/>
        <family val="2"/>
      </rPr>
      <t>Lecture</t>
    </r>
    <r>
      <rPr>
        <sz val="10"/>
        <rFont val="Arial"/>
        <family val="2"/>
      </rPr>
      <t xml:space="preserve"> : en Italie, 87 % des élèves interrogés déclarent avoir étudié beaucoup ou modérément l'utilisation responsable et respectueuse des réseaux sociaux (y compris en ce qui concerne l'utilisation d'images et d'informations personnelles).</t>
    </r>
  </si>
  <si>
    <t>UE - 20</t>
  </si>
  <si>
    <t>La santé psychologique et l'utilisation des TIC (technologies de l'information et de la communication)</t>
  </si>
  <si>
    <t>Savoir identifier les cas de harcèlement en ligne</t>
  </si>
  <si>
    <t>L'utilisation responsable et respectueuse des réseaux sociaux</t>
  </si>
  <si>
    <t>La santé psychologique et l'utilisation des TIC (Technologies de l'information et de la communication)</t>
  </si>
  <si>
    <t>Erreurs standard</t>
  </si>
  <si>
    <r>
      <rPr>
        <b/>
        <sz val="10"/>
        <rFont val="Arial"/>
        <family val="2"/>
      </rPr>
      <t>Source</t>
    </r>
    <r>
      <rPr>
        <sz val="10"/>
        <rFont val="Arial"/>
        <family val="2"/>
      </rPr>
      <t xml:space="preserve"> : DEPP, </t>
    </r>
    <r>
      <rPr>
        <i/>
        <sz val="10"/>
        <rFont val="Arial"/>
        <family val="2"/>
      </rPr>
      <t>Note d'Information</t>
    </r>
    <r>
      <rPr>
        <sz val="10"/>
        <rFont val="Arial"/>
        <family val="2"/>
      </rPr>
      <t xml:space="preserve"> 24.44, figure 11 web (source primaire : IEA, Icils 2023).</t>
    </r>
  </si>
  <si>
    <r>
      <rPr>
        <b/>
        <sz val="10"/>
        <color theme="1"/>
        <rFont val="Arial"/>
        <family val="2"/>
      </rPr>
      <t>Note</t>
    </r>
    <r>
      <rPr>
        <sz val="10"/>
        <color theme="1"/>
        <rFont val="Arial"/>
        <family val="2"/>
      </rPr>
      <t xml:space="preserve"> : la moyenne de l'UE est calculée pour 16 pays membres de l'UE-27 participant à l'option pensée informatique ayant atteint les exigences des normes d'échantillonnage et de participation.</t>
    </r>
  </si>
  <si>
    <r>
      <rPr>
        <b/>
        <sz val="10"/>
        <rFont val="Arial"/>
        <family val="2"/>
      </rPr>
      <t>Lecture</t>
    </r>
    <r>
      <rPr>
        <sz val="10"/>
        <rFont val="Arial"/>
        <family val="2"/>
      </rPr>
      <t xml:space="preserve"> : en République tchèque, 41 % des élèves interrogés ont obtenu un score de niveau 3 ou 4 en pensée informatique.</t>
    </r>
  </si>
  <si>
    <t>UE-16</t>
  </si>
  <si>
    <t>Niveau 4</t>
  </si>
  <si>
    <t>Niveau 3</t>
  </si>
  <si>
    <t>Niveau 2</t>
  </si>
  <si>
    <t>Niveau 1</t>
  </si>
  <si>
    <t>En dessous du niveau 1</t>
  </si>
  <si>
    <t>Niveaux 3 et 4</t>
  </si>
  <si>
    <r>
      <rPr>
        <b/>
        <sz val="10"/>
        <rFont val="Arial"/>
        <family val="2"/>
      </rPr>
      <t>Source</t>
    </r>
    <r>
      <rPr>
        <sz val="10"/>
        <rFont val="Arial"/>
        <family val="2"/>
      </rPr>
      <t xml:space="preserve"> : DEPP, </t>
    </r>
    <r>
      <rPr>
        <i/>
        <sz val="10"/>
        <rFont val="Arial"/>
        <family val="2"/>
      </rPr>
      <t>Note d'Information</t>
    </r>
    <r>
      <rPr>
        <sz val="10"/>
        <rFont val="Arial"/>
        <family val="2"/>
      </rPr>
      <t xml:space="preserve"> 24.23, figure 4 web (source primaire : OCDE, PISA 2022).</t>
    </r>
  </si>
  <si>
    <r>
      <rPr>
        <b/>
        <sz val="10"/>
        <color theme="1"/>
        <rFont val="Arial"/>
        <family val="2"/>
      </rPr>
      <t>Champ</t>
    </r>
    <r>
      <rPr>
        <sz val="10"/>
        <color theme="1"/>
        <rFont val="Arial"/>
        <family val="2"/>
      </rPr>
      <t xml:space="preserve"> : élèves de 15 ans scolarisés dans les pays de l'UE-27 ayant participé au module de pensée créative de PISA 2022.</t>
    </r>
  </si>
  <si>
    <r>
      <rPr>
        <b/>
        <sz val="10"/>
        <rFont val="Arial"/>
        <family val="2"/>
      </rPr>
      <t>Lecture</t>
    </r>
    <r>
      <rPr>
        <sz val="10"/>
        <rFont val="Arial"/>
        <family val="2"/>
      </rPr>
      <t xml:space="preserve"> : en Allemagne, le coefficient de corrélation entre les performances en pensée créative et celles en culture mathématique est de 0,8.</t>
    </r>
  </si>
  <si>
    <t>Pensée créative et culture scientifique</t>
  </si>
  <si>
    <t>Pensée créative et compréhension de l'écrit</t>
  </si>
  <si>
    <t>Pensée créative et culture mathématique</t>
  </si>
  <si>
    <t>L'Europe de l'éducation en chiffres 2024</t>
  </si>
  <si>
    <t>5.1 : Les objectifs européens en éducation pour 2030 : état des lieux en 2024</t>
  </si>
  <si>
    <r>
      <t xml:space="preserve">DEPP, </t>
    </r>
    <r>
      <rPr>
        <i/>
        <sz val="10"/>
        <rFont val="Arial"/>
        <family val="2"/>
      </rPr>
      <t>L'Europe de l'éducation en chiffres 2024</t>
    </r>
  </si>
  <si>
    <t>5.1.1 Position relative de quelques pays au regard des objectifs de la stratégie européenne 2030 en éducation et formation</t>
  </si>
  <si>
    <t>5.1.2 Résultats détaillés au regard des objectifs de la stratégie européenne 2030 en éducation et formation</t>
  </si>
  <si>
    <t>5.3.1 Dépense publique initiale d'éducation en pourcentage du PIB en 2021</t>
  </si>
  <si>
    <t>5.3.2 Proportion de filles et de garçons ayant atteint le seuil minimal de compétence en lecture à la fin de l'enseignement élémentaire (en %)</t>
  </si>
  <si>
    <r>
      <rPr>
        <b/>
        <sz val="9"/>
        <rFont val="Arial"/>
        <family val="2"/>
      </rPr>
      <t>5.3.3</t>
    </r>
    <r>
      <rPr>
        <b/>
        <sz val="9"/>
        <color rgb="FFFF0000"/>
        <rFont val="Arial"/>
        <family val="2"/>
      </rPr>
      <t xml:space="preserve"> </t>
    </r>
    <r>
      <rPr>
        <b/>
        <sz val="9"/>
        <color theme="1"/>
        <rFont val="Arial"/>
        <family val="2"/>
      </rPr>
      <t>Proportion de filles et de garçons non scolarisés ayant l’âge d’être dans le second cycle de l'enseignement secondaire en 2021-2022 (en %)</t>
    </r>
  </si>
  <si>
    <t>5.4.1 Répartition des élèves par niveau de compréhension de l'écrit en 2021 (en %)</t>
  </si>
  <si>
    <t>5.4.2 Scores moyens en compréhension de l'écrit entre 2001 et 2021, selon le sexe</t>
  </si>
  <si>
    <t>5.4.3 Scores moyens en fonction du processus de compréhension en 2021, selon le sexe</t>
  </si>
  <si>
    <t>5.5.1 Scores moyens en culture mathématique, en compréhension de l'écrit et en culture scientifique dans l'évaluation PISA 2022</t>
  </si>
  <si>
    <t>5.5.2 Scores moyens en culture mathématique dans les cycles PISA 2012 et 2022 où la culture mathématique était le domaine majeur</t>
  </si>
  <si>
    <t>5.5.3 Proportion d'élèves par niveau en culture mathématique dans l'évaluation PISA 2022, selon le sexe (en %)</t>
  </si>
  <si>
    <t>5.5.4 en ligne Proportion d'élèves par niveau en compréhension de l'écrit dans l'évaluation PISA 2022, selon le sexe (en %)</t>
  </si>
  <si>
    <t>5.5.5 en ligne Proportion d'élèves par niveau en culture scientifique dans l'évaluation PISA 2022, selon le sexe (en %)</t>
  </si>
  <si>
    <t>5.6.1 Scores moyens en culture mathématique selon le statut économique, social et culturel (SESC) dans PISA 2022</t>
  </si>
  <si>
    <t>5.6.2 Différence de soutien de la part des enseignants pour les cours de mathématiques, selon le sexe et le SESC des élèves</t>
  </si>
  <si>
    <t>5.6.3 Différence de scores en culture mathématique associée à l'augmentation d'une unité de chaque facteur (indicateurs synthétiques basés sur les réponses des élèves à l'évaluation PISA 2022)</t>
  </si>
  <si>
    <t>5.7.1 Correlation entre la pensée créative et les performances dans les trois principaux domaines évalués dans PISA 2022</t>
  </si>
  <si>
    <t>5.7.2 Répartition des élèves dans l'échelle de groupes de performance en pensée informatique selon Icils 2023 (en %)</t>
  </si>
  <si>
    <t>5.7.3 Proportion d'élèves déclarant avoir étudié beaucoup ou modérément les sujets suivants au collège selon Icils 2023 (en %)</t>
  </si>
  <si>
    <t>5.2 : L'évolution des résultats pour trois objectifs européens 2030</t>
  </si>
  <si>
    <t>5.3 : L’objectif de développement durable pour une éducation de qualité (ODD)</t>
  </si>
  <si>
    <t>5.4 : Les compétences en compréhension de l'écrit selon Pirls 2021</t>
  </si>
  <si>
    <t>5.5 : Les compétences des élèves à 15 ans selon PISA 2022</t>
  </si>
  <si>
    <t>5.6 : Quelques déterminants de la réussite scolaire des élèves</t>
  </si>
  <si>
    <t>5.7 : Au-delà des compétences de base : la pensée créative et informatique selon PISA 2022 et Icils 2023</t>
  </si>
  <si>
    <t>5.3.3 Proportion de filles et de garçons non scolarisés ayant l’âge d’être dans le second cycle de l'enseignement secondaire en 2021-2022 (en %)</t>
  </si>
  <si>
    <t>5.6.2 Différence de soutien de la part des enseignants pour les cours de mathématiques, selon le sexe et le SESC des élèves (indicateur synthétique basé sur les réponses des élèves à l'évaluation PISA 2022)</t>
  </si>
  <si>
    <r>
      <rPr>
        <i/>
        <sz val="8"/>
        <color theme="1"/>
        <rFont val="Arial"/>
        <family val="2"/>
      </rPr>
      <t>L'Europe de l'éducation en chiffres 2024</t>
    </r>
    <r>
      <rPr>
        <sz val="8"/>
        <color theme="1"/>
        <rFont val="Arial"/>
        <family val="2"/>
      </rPr>
      <t>, DEPP.</t>
    </r>
  </si>
  <si>
    <r>
      <rPr>
        <b/>
        <sz val="10"/>
        <rFont val="Arial"/>
        <family val="2"/>
      </rPr>
      <t>Note :</t>
    </r>
    <r>
      <rPr>
        <sz val="10"/>
        <rFont val="Arial"/>
        <family val="2"/>
      </rPr>
      <t xml:space="preserve"> données en rupture de série en 2014 et 2021.</t>
    </r>
  </si>
  <si>
    <t>5.5.2 Scores moyens en culture mathématique dans les cycles PISA 2012 et 2022, où la culture mathématique était le domaine majeur</t>
  </si>
  <si>
    <t>5.7.1 Corrélation entre la pensée créative et les performances dans les trois principaux domaines évalués dans PISA 2022</t>
  </si>
  <si>
    <t>Publication bisannuelle du ministère chargé de l'éducation nationale [EEC 2024]</t>
  </si>
  <si>
    <r>
      <t xml:space="preserve">Les comparaisons internationales constituent aujourd'hui un levier essentiel pour piloter les systèmes éducatifs et élaborer des politiques publiques d'éducation. Il est donc crucial de garantir leur qualité et leur pertinence pour les utiliser de manière optimale et en tirer des interprétations fiables.
À travers </t>
    </r>
    <r>
      <rPr>
        <i/>
        <sz val="10"/>
        <color theme="1"/>
        <rFont val="Arial"/>
        <family val="2"/>
      </rPr>
      <t>L'Europe de l'éducation en chiffres</t>
    </r>
    <r>
      <rPr>
        <sz val="10"/>
        <color theme="1"/>
        <rFont val="Arial"/>
        <family val="2"/>
      </rPr>
      <t>, la DEPP offre un panorama d'indicateurs et d'analyses permettant d'apprécier non seulement les résultats mais aussi la diversité des modes d'organisation de la scolarité dans l'Union européenne, tout en situant la France par rapport à ses voisins.</t>
    </r>
  </si>
  <si>
    <t>Chapitre 5 - Les résultats des systèmes éducatifs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</si>
</sst>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dd\.mm\.yy"/>
    <numFmt numFmtId="167" formatCode="#,##0.0"/>
  </numFmts>
  <fonts count="35" x14ac:knownFonts="1">
    <font>
      <sz val="11"/>
      <color theme="1"/>
      <name val="Calibri"/>
      <family val="2"/>
      <scheme val="minor"/>
    </font>
    <font>
      <sz val="10"/>
      <color theme="1"/>
      <name val="Arial"/>
      <family val="2"/>
    </font>
    <font>
      <sz val="10"/>
      <color rgb="FFFF0000"/>
      <name val="Arial"/>
      <family val="2"/>
    </font>
    <font>
      <sz val="10"/>
      <color rgb="FF008E7F"/>
      <name val="Arial"/>
      <family val="2"/>
    </font>
    <font>
      <b/>
      <sz val="10"/>
      <color theme="1"/>
      <name val="Arial"/>
      <family val="2"/>
    </font>
    <font>
      <sz val="10"/>
      <color rgb="FF002060"/>
      <name val="Arial"/>
      <family val="2"/>
    </font>
    <font>
      <sz val="10"/>
      <color rgb="FF00B050"/>
      <name val="Arial"/>
      <family val="2"/>
    </font>
    <font>
      <sz val="10"/>
      <name val="Arial"/>
      <family val="2"/>
    </font>
    <font>
      <b/>
      <sz val="10"/>
      <name val="Arial"/>
      <family val="2"/>
    </font>
    <font>
      <sz val="10"/>
      <color rgb="FF0070C0"/>
      <name val="Arial"/>
      <family val="2"/>
    </font>
    <font>
      <b/>
      <sz val="10"/>
      <color theme="1"/>
      <name val="Calibri"/>
      <family val="2"/>
    </font>
    <font>
      <b/>
      <sz val="10"/>
      <name val="Calibri"/>
      <family val="2"/>
    </font>
    <font>
      <b/>
      <sz val="10"/>
      <color rgb="FF00B050"/>
      <name val="Arial"/>
      <family val="2"/>
    </font>
    <font>
      <sz val="10"/>
      <color theme="1"/>
      <name val="Calibri"/>
      <family val="2"/>
    </font>
    <font>
      <b/>
      <sz val="10"/>
      <color rgb="FF008E7F"/>
      <name val="Arial"/>
      <family val="2"/>
    </font>
    <font>
      <sz val="9"/>
      <color theme="1"/>
      <name val="Arial"/>
      <family val="2"/>
    </font>
    <font>
      <sz val="9"/>
      <color theme="0" tint="-0.499984740745262"/>
      <name val="Arial"/>
      <family val="2"/>
    </font>
    <font>
      <sz val="9"/>
      <name val="Arial"/>
      <family val="2"/>
    </font>
    <font>
      <b/>
      <sz val="9"/>
      <color theme="1"/>
      <name val="Arial"/>
      <family val="2"/>
    </font>
    <font>
      <b/>
      <sz val="9"/>
      <name val="Arial"/>
      <family val="2"/>
    </font>
    <font>
      <b/>
      <sz val="9"/>
      <color rgb="FFFF0000"/>
      <name val="Arial"/>
      <family val="2"/>
    </font>
    <font>
      <sz val="10"/>
      <color theme="0" tint="-0.499984740745262"/>
      <name val="Arial"/>
      <family val="2"/>
    </font>
    <font>
      <b/>
      <sz val="10"/>
      <color rgb="FFFF0000"/>
      <name val="Arial"/>
      <family val="2"/>
    </font>
    <font>
      <i/>
      <sz val="10"/>
      <color theme="1"/>
      <name val="Arial"/>
      <family val="2"/>
    </font>
    <font>
      <i/>
      <sz val="10"/>
      <color theme="0" tint="-0.499984740745262"/>
      <name val="Arial"/>
      <family val="2"/>
    </font>
    <font>
      <i/>
      <sz val="10"/>
      <name val="Arial"/>
      <family val="2"/>
    </font>
    <font>
      <b/>
      <sz val="10"/>
      <color theme="0" tint="-0.499984740745262"/>
      <name val="Arial"/>
      <family val="2"/>
    </font>
    <font>
      <sz val="10"/>
      <color theme="1" tint="4.9989318521683403E-2"/>
      <name val="Arial"/>
      <family val="2"/>
    </font>
    <font>
      <b/>
      <sz val="12"/>
      <color rgb="FF008E7F"/>
      <name val="Arial"/>
      <family val="2"/>
    </font>
    <font>
      <b/>
      <sz val="20"/>
      <color rgb="FF008E7F"/>
      <name val="Arial"/>
      <family val="2"/>
    </font>
    <font>
      <b/>
      <sz val="10"/>
      <color theme="0"/>
      <name val="Arial"/>
      <family val="2"/>
    </font>
    <font>
      <u/>
      <sz val="11"/>
      <color theme="10"/>
      <name val="Calibri"/>
      <family val="2"/>
      <scheme val="minor"/>
    </font>
    <font>
      <sz val="8"/>
      <color theme="1"/>
      <name val="Arial"/>
      <family val="2"/>
    </font>
    <font>
      <i/>
      <sz val="8"/>
      <color theme="1"/>
      <name val="Arial"/>
      <family val="2"/>
    </font>
    <font>
      <b/>
      <u/>
      <sz val="10"/>
      <color rgb="FF008E7F"/>
      <name val="Arial"/>
      <family val="2"/>
    </font>
  </fonts>
  <fills count="4">
    <fill>
      <patternFill patternType="none"/>
    </fill>
    <fill>
      <patternFill patternType="gray125"/>
    </fill>
    <fill>
      <patternFill patternType="solid">
        <fgColor theme="0"/>
        <bgColor indexed="64"/>
      </patternFill>
    </fill>
    <fill>
      <patternFill patternType="solid">
        <fgColor rgb="FF008E7F"/>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rgb="FFA558A0"/>
      </left>
      <right/>
      <top style="thin">
        <color rgb="FFA558A0"/>
      </top>
      <bottom/>
      <diagonal/>
    </border>
    <border>
      <left/>
      <right/>
      <top style="thin">
        <color rgb="FFA558A0"/>
      </top>
      <bottom/>
      <diagonal/>
    </border>
    <border>
      <left style="thin">
        <color rgb="FFA558A0"/>
      </left>
      <right/>
      <top/>
      <bottom/>
      <diagonal/>
    </border>
    <border>
      <left/>
      <right style="thin">
        <color rgb="FFA558A0"/>
      </right>
      <top/>
      <bottom/>
      <diagonal/>
    </border>
  </borders>
  <cellStyleXfs count="3">
    <xf numFmtId="0" fontId="0" fillId="0" borderId="0"/>
    <xf numFmtId="0" fontId="7" fillId="0" borderId="0"/>
    <xf numFmtId="0" fontId="31" fillId="0" borderId="0" applyNumberFormat="0" applyFill="0" applyBorder="0" applyAlignment="0" applyProtection="0"/>
  </cellStyleXfs>
  <cellXfs count="266">
    <xf numFmtId="0" fontId="0" fillId="0" borderId="0" xfId="0"/>
    <xf numFmtId="0" fontId="4" fillId="2" borderId="0" xfId="0" applyNumberFormat="1" applyFont="1" applyFill="1" applyBorder="1" applyAlignment="1"/>
    <xf numFmtId="0" fontId="1" fillId="2" borderId="0" xfId="0" applyNumberFormat="1" applyFont="1" applyFill="1" applyBorder="1" applyAlignment="1"/>
    <xf numFmtId="0" fontId="3" fillId="2" borderId="0" xfId="0" applyNumberFormat="1" applyFont="1" applyFill="1" applyBorder="1" applyAlignment="1"/>
    <xf numFmtId="0" fontId="6"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64" fontId="1" fillId="2" borderId="0" xfId="0" applyNumberFormat="1" applyFont="1" applyFill="1"/>
    <xf numFmtId="164" fontId="1" fillId="2" borderId="0" xfId="0" applyNumberFormat="1" applyFont="1" applyFill="1" applyAlignment="1">
      <alignment horizontal="right"/>
    </xf>
    <xf numFmtId="0" fontId="8" fillId="2" borderId="0" xfId="0" applyNumberFormat="1" applyFont="1" applyFill="1" applyBorder="1" applyAlignment="1"/>
    <xf numFmtId="0" fontId="7" fillId="2" borderId="0" xfId="0" applyNumberFormat="1" applyFont="1" applyFill="1" applyBorder="1" applyAlignment="1"/>
    <xf numFmtId="0" fontId="6" fillId="2" borderId="0" xfId="0" applyNumberFormat="1" applyFont="1" applyFill="1" applyBorder="1" applyAlignment="1"/>
    <xf numFmtId="0" fontId="1" fillId="2" borderId="0" xfId="0" applyNumberFormat="1" applyFont="1" applyFill="1"/>
    <xf numFmtId="0" fontId="2" fillId="2" borderId="0" xfId="0" applyNumberFormat="1" applyFont="1" applyFill="1"/>
    <xf numFmtId="0" fontId="1" fillId="2" borderId="0" xfId="0" applyNumberFormat="1" applyFont="1" applyFill="1" applyBorder="1"/>
    <xf numFmtId="0" fontId="5" fillId="2" borderId="0" xfId="0" applyNumberFormat="1" applyFont="1" applyFill="1"/>
    <xf numFmtId="0" fontId="1" fillId="2" borderId="0" xfId="0" applyNumberFormat="1" applyFont="1" applyFill="1" applyBorder="1" applyAlignment="1">
      <alignment horizontal="center"/>
    </xf>
    <xf numFmtId="0" fontId="2" fillId="2" borderId="0" xfId="0" applyNumberFormat="1" applyFont="1" applyFill="1" applyBorder="1"/>
    <xf numFmtId="0" fontId="1" fillId="2" borderId="0" xfId="0" applyNumberFormat="1" applyFont="1" applyFill="1" applyAlignment="1">
      <alignment horizontal="right"/>
    </xf>
    <xf numFmtId="0" fontId="4" fillId="2" borderId="0" xfId="0" applyNumberFormat="1" applyFont="1" applyFill="1" applyAlignment="1">
      <alignment horizontal="right"/>
    </xf>
    <xf numFmtId="0" fontId="4" fillId="2" borderId="0" xfId="0" applyNumberFormat="1" applyFont="1" applyFill="1"/>
    <xf numFmtId="0" fontId="7" fillId="2" borderId="0" xfId="0" applyNumberFormat="1" applyFont="1" applyFill="1"/>
    <xf numFmtId="0" fontId="6" fillId="2" borderId="0" xfId="0" applyNumberFormat="1" applyFont="1" applyFill="1"/>
    <xf numFmtId="0" fontId="9" fillId="2" borderId="0" xfId="0" applyNumberFormat="1" applyFont="1" applyFill="1"/>
    <xf numFmtId="0" fontId="4" fillId="2" borderId="0" xfId="0" applyNumberFormat="1" applyFont="1" applyFill="1" applyAlignment="1">
      <alignment vertical="center"/>
    </xf>
    <xf numFmtId="0" fontId="7" fillId="2" borderId="0" xfId="0" applyNumberFormat="1" applyFont="1" applyFill="1" applyBorder="1"/>
    <xf numFmtId="0" fontId="10" fillId="2" borderId="0" xfId="0" applyNumberFormat="1" applyFont="1" applyFill="1" applyAlignment="1">
      <alignment horizontal="right"/>
    </xf>
    <xf numFmtId="0" fontId="11" fillId="2" borderId="0" xfId="0" applyNumberFormat="1" applyFont="1" applyFill="1" applyAlignment="1">
      <alignment horizontal="right"/>
    </xf>
    <xf numFmtId="0" fontId="7" fillId="2" borderId="0" xfId="0" applyNumberFormat="1" applyFont="1" applyFill="1" applyBorder="1" applyAlignment="1">
      <alignment horizontal="right"/>
    </xf>
    <xf numFmtId="0" fontId="6" fillId="2" borderId="0" xfId="0" applyNumberFormat="1" applyFont="1" applyFill="1" applyAlignment="1">
      <alignment vertical="top" wrapText="1"/>
    </xf>
    <xf numFmtId="0" fontId="12" fillId="2" borderId="0" xfId="0" applyNumberFormat="1" applyFont="1" applyFill="1" applyBorder="1" applyAlignment="1">
      <alignment vertical="center"/>
    </xf>
    <xf numFmtId="0" fontId="4" fillId="2" borderId="0" xfId="0" applyNumberFormat="1" applyFont="1" applyFill="1" applyBorder="1" applyAlignment="1">
      <alignment vertical="center"/>
    </xf>
    <xf numFmtId="0" fontId="4" fillId="2" borderId="0" xfId="0" applyNumberFormat="1" applyFont="1" applyFill="1" applyBorder="1"/>
    <xf numFmtId="0" fontId="10" fillId="2" borderId="0" xfId="0" applyNumberFormat="1" applyFont="1" applyFill="1" applyBorder="1" applyAlignment="1">
      <alignment horizontal="right"/>
    </xf>
    <xf numFmtId="0" fontId="2" fillId="2" borderId="0" xfId="0" applyNumberFormat="1" applyFont="1" applyFill="1" applyBorder="1" applyAlignment="1"/>
    <xf numFmtId="0" fontId="2" fillId="2" borderId="0" xfId="0" applyNumberFormat="1" applyFont="1" applyFill="1" applyBorder="1" applyAlignment="1">
      <alignment horizontal="right"/>
    </xf>
    <xf numFmtId="0" fontId="8" fillId="2" borderId="0" xfId="0" applyNumberFormat="1" applyFont="1" applyFill="1" applyBorder="1"/>
    <xf numFmtId="0" fontId="12" fillId="2" borderId="0" xfId="0" applyNumberFormat="1" applyFont="1" applyFill="1" applyBorder="1" applyAlignment="1"/>
    <xf numFmtId="0" fontId="6" fillId="2" borderId="0" xfId="0" applyNumberFormat="1" applyFont="1" applyFill="1" applyBorder="1"/>
    <xf numFmtId="0" fontId="6" fillId="2" borderId="0" xfId="0" applyNumberFormat="1" applyFont="1" applyFill="1" applyBorder="1" applyAlignment="1">
      <alignment vertical="top" wrapText="1"/>
    </xf>
    <xf numFmtId="165" fontId="1" fillId="2" borderId="0" xfId="0" applyNumberFormat="1" applyFont="1" applyFill="1" applyBorder="1" applyAlignment="1"/>
    <xf numFmtId="164" fontId="7" fillId="2" borderId="0" xfId="0" applyNumberFormat="1" applyFont="1" applyFill="1" applyBorder="1" applyAlignment="1"/>
    <xf numFmtId="164" fontId="7" fillId="2" borderId="0" xfId="0" applyNumberFormat="1" applyFont="1" applyFill="1" applyBorder="1" applyAlignment="1">
      <alignment horizontal="right"/>
    </xf>
    <xf numFmtId="164" fontId="7" fillId="2" borderId="0" xfId="0" applyNumberFormat="1" applyFont="1" applyFill="1"/>
    <xf numFmtId="0" fontId="1" fillId="2" borderId="0" xfId="0" applyNumberFormat="1" applyFont="1" applyFill="1" applyAlignment="1">
      <alignment horizontal="left" wrapText="1"/>
    </xf>
    <xf numFmtId="0" fontId="1" fillId="2" borderId="0" xfId="0" applyNumberFormat="1" applyFont="1" applyFill="1" applyAlignment="1">
      <alignment wrapText="1"/>
    </xf>
    <xf numFmtId="0" fontId="7" fillId="2" borderId="0" xfId="0" applyNumberFormat="1" applyFont="1" applyFill="1" applyAlignment="1">
      <alignment vertical="center" wrapText="1"/>
    </xf>
    <xf numFmtId="0" fontId="1" fillId="2" borderId="0" xfId="0" applyFont="1" applyFill="1"/>
    <xf numFmtId="164" fontId="7" fillId="2" borderId="0" xfId="0" applyNumberFormat="1" applyFont="1" applyFill="1" applyBorder="1" applyAlignment="1">
      <alignment wrapText="1"/>
    </xf>
    <xf numFmtId="164" fontId="1" fillId="2" borderId="0" xfId="0" applyNumberFormat="1" applyFont="1" applyFill="1" applyBorder="1" applyAlignment="1"/>
    <xf numFmtId="0" fontId="1" fillId="2" borderId="0" xfId="0" applyFont="1" applyFill="1" applyAlignment="1">
      <alignment horizontal="right"/>
    </xf>
    <xf numFmtId="0" fontId="7" fillId="2" borderId="0" xfId="0" applyFont="1" applyFill="1"/>
    <xf numFmtId="0" fontId="8" fillId="2" borderId="0" xfId="0" applyNumberFormat="1" applyFont="1" applyFill="1" applyBorder="1" applyAlignment="1">
      <alignment horizontal="right"/>
    </xf>
    <xf numFmtId="0" fontId="8" fillId="2" borderId="0" xfId="0" applyFont="1" applyFill="1" applyAlignment="1">
      <alignment horizontal="right"/>
    </xf>
    <xf numFmtId="0" fontId="1" fillId="2" borderId="1" xfId="0" applyNumberFormat="1" applyFont="1" applyFill="1" applyBorder="1" applyAlignment="1">
      <alignment horizontal="center" vertical="center"/>
    </xf>
    <xf numFmtId="0" fontId="1" fillId="2" borderId="1" xfId="0" applyFont="1" applyFill="1" applyBorder="1"/>
    <xf numFmtId="0" fontId="6" fillId="2" borderId="0" xfId="0" applyFont="1" applyFill="1"/>
    <xf numFmtId="0" fontId="4" fillId="2" borderId="0" xfId="0" applyFont="1" applyFill="1"/>
    <xf numFmtId="0" fontId="1" fillId="2" borderId="0" xfId="0" applyFont="1" applyFill="1" applyBorder="1" applyAlignment="1"/>
    <xf numFmtId="0" fontId="8" fillId="2" borderId="0" xfId="0" applyFont="1" applyFill="1" applyBorder="1" applyAlignment="1"/>
    <xf numFmtId="0" fontId="3" fillId="2" borderId="0"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1" fillId="2" borderId="0" xfId="0" applyFont="1" applyFill="1" applyBorder="1"/>
    <xf numFmtId="0" fontId="14" fillId="2" borderId="0" xfId="0" applyNumberFormat="1" applyFont="1" applyFill="1" applyBorder="1" applyAlignment="1"/>
    <xf numFmtId="0" fontId="7" fillId="2" borderId="0" xfId="0" applyNumberFormat="1" applyFont="1" applyFill="1" applyBorder="1" applyAlignment="1">
      <alignment vertical="top"/>
    </xf>
    <xf numFmtId="166" fontId="3" fillId="2" borderId="0" xfId="0" applyNumberFormat="1" applyFont="1" applyFill="1" applyBorder="1" applyAlignment="1"/>
    <xf numFmtId="0" fontId="4" fillId="2" borderId="0" xfId="0" applyNumberFormat="1" applyFont="1" applyFill="1" applyBorder="1" applyAlignment="1">
      <alignment horizontal="right"/>
    </xf>
    <xf numFmtId="0" fontId="4" fillId="2" borderId="0" xfId="0" applyNumberFormat="1" applyFont="1" applyFill="1" applyBorder="1" applyAlignment="1">
      <alignment vertical="top"/>
    </xf>
    <xf numFmtId="167" fontId="7" fillId="2" borderId="0" xfId="0" applyNumberFormat="1" applyFont="1" applyFill="1" applyBorder="1" applyAlignment="1"/>
    <xf numFmtId="0" fontId="12" fillId="2" borderId="0" xfId="0" applyNumberFormat="1" applyFont="1" applyFill="1" applyBorder="1" applyAlignment="1">
      <alignment horizontal="center" vertical="center"/>
    </xf>
    <xf numFmtId="0" fontId="4" fillId="2" borderId="0" xfId="0" applyFont="1" applyFill="1" applyAlignment="1">
      <alignment horizontal="right"/>
    </xf>
    <xf numFmtId="0" fontId="1" fillId="2" borderId="0" xfId="0" applyFont="1" applyFill="1" applyAlignment="1">
      <alignment horizontal="left" vertical="center"/>
    </xf>
    <xf numFmtId="0" fontId="3" fillId="2" borderId="0" xfId="0" applyFont="1" applyFill="1"/>
    <xf numFmtId="0" fontId="1"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Alignment="1">
      <alignment vertical="top"/>
    </xf>
    <xf numFmtId="0" fontId="9" fillId="2" borderId="0" xfId="0" applyNumberFormat="1" applyFont="1" applyFill="1" applyBorder="1" applyAlignment="1"/>
    <xf numFmtId="167" fontId="1" fillId="2" borderId="0" xfId="0" applyNumberFormat="1" applyFont="1" applyFill="1" applyBorder="1" applyAlignment="1"/>
    <xf numFmtId="167" fontId="1" fillId="2" borderId="0" xfId="0" applyNumberFormat="1" applyFont="1" applyFill="1"/>
    <xf numFmtId="0" fontId="7" fillId="2" borderId="1" xfId="0" applyNumberFormat="1" applyFont="1" applyFill="1" applyBorder="1" applyAlignment="1">
      <alignment horizontal="center" vertical="center"/>
    </xf>
    <xf numFmtId="0" fontId="15" fillId="2" borderId="0" xfId="0" applyFont="1" applyFill="1"/>
    <xf numFmtId="0" fontId="15" fillId="2" borderId="0" xfId="0" applyFont="1" applyFill="1" applyAlignment="1">
      <alignment horizontal="left" vertical="center"/>
    </xf>
    <xf numFmtId="0" fontId="15" fillId="2" borderId="0" xfId="0" applyFont="1" applyFill="1" applyAlignment="1">
      <alignment vertical="top" wrapText="1"/>
    </xf>
    <xf numFmtId="164" fontId="15" fillId="2" borderId="0" xfId="0" applyNumberFormat="1" applyFont="1" applyFill="1" applyAlignment="1">
      <alignment horizontal="left" vertical="center"/>
    </xf>
    <xf numFmtId="1" fontId="15" fillId="2" borderId="0" xfId="0" applyNumberFormat="1" applyFont="1" applyFill="1"/>
    <xf numFmtId="164" fontId="15" fillId="2" borderId="0" xfId="0" applyNumberFormat="1" applyFont="1" applyFill="1" applyBorder="1" applyAlignment="1">
      <alignment horizontal="center" vertical="center"/>
    </xf>
    <xf numFmtId="0" fontId="15"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Border="1"/>
    <xf numFmtId="164" fontId="16" fillId="2" borderId="0" xfId="0" applyNumberFormat="1" applyFont="1" applyFill="1"/>
    <xf numFmtId="164" fontId="17" fillId="2" borderId="0" xfId="0" applyNumberFormat="1" applyFont="1" applyFill="1" applyBorder="1" applyAlignment="1">
      <alignment horizontal="center" vertical="center"/>
    </xf>
    <xf numFmtId="0" fontId="17" fillId="2" borderId="0" xfId="0" applyFont="1" applyFill="1" applyBorder="1" applyAlignment="1">
      <alignment horizontal="left" vertical="center"/>
    </xf>
    <xf numFmtId="0" fontId="15" fillId="2" borderId="0" xfId="0" applyFont="1" applyFill="1" applyAlignment="1">
      <alignment vertical="top"/>
    </xf>
    <xf numFmtId="0" fontId="15" fillId="2" borderId="0" xfId="0" applyFont="1" applyFill="1" applyAlignment="1"/>
    <xf numFmtId="0" fontId="15" fillId="2" borderId="0" xfId="0" applyFont="1" applyFill="1" applyBorder="1" applyAlignment="1"/>
    <xf numFmtId="0" fontId="19" fillId="2" borderId="0" xfId="0" applyFont="1" applyFill="1" applyBorder="1" applyAlignment="1">
      <alignment horizontal="left" vertical="center"/>
    </xf>
    <xf numFmtId="0" fontId="17" fillId="2" borderId="0" xfId="0" applyFont="1" applyFill="1"/>
    <xf numFmtId="0" fontId="15" fillId="2" borderId="0" xfId="0" applyFont="1" applyFill="1" applyBorder="1" applyAlignment="1">
      <alignment horizontal="left" vertical="center"/>
    </xf>
    <xf numFmtId="0" fontId="16" fillId="2" borderId="0" xfId="0" applyFont="1" applyFill="1" applyAlignment="1">
      <alignment vertical="center"/>
    </xf>
    <xf numFmtId="0" fontId="15" fillId="2" borderId="1" xfId="0" applyFont="1" applyFill="1" applyBorder="1" applyAlignment="1">
      <alignment horizontal="center" vertical="center" wrapText="1"/>
    </xf>
    <xf numFmtId="0" fontId="18" fillId="2" borderId="0" xfId="0" applyFont="1" applyFill="1" applyAlignment="1">
      <alignment vertical="center"/>
    </xf>
    <xf numFmtId="0" fontId="15" fillId="2" borderId="0" xfId="0" applyFont="1" applyFill="1" applyBorder="1" applyAlignment="1">
      <alignment horizontal="center" vertical="center"/>
    </xf>
    <xf numFmtId="0" fontId="17" fillId="2" borderId="0" xfId="0" applyFont="1" applyFill="1" applyAlignment="1">
      <alignment vertical="top"/>
    </xf>
    <xf numFmtId="1" fontId="15" fillId="2" borderId="0" xfId="0" applyNumberFormat="1" applyFont="1" applyFill="1" applyBorder="1" applyAlignment="1">
      <alignment horizontal="center" vertical="center"/>
    </xf>
    <xf numFmtId="1" fontId="17" fillId="2" borderId="0" xfId="0" applyNumberFormat="1" applyFont="1" applyFill="1" applyBorder="1" applyAlignment="1">
      <alignment horizontal="center" vertical="center"/>
    </xf>
    <xf numFmtId="0" fontId="18" fillId="2" borderId="0" xfId="0" applyFont="1" applyFill="1" applyBorder="1" applyAlignment="1">
      <alignment horizontal="left" vertical="center"/>
    </xf>
    <xf numFmtId="164" fontId="15" fillId="2" borderId="0" xfId="0" applyNumberFormat="1" applyFont="1" applyFill="1"/>
    <xf numFmtId="0" fontId="15" fillId="2" borderId="1" xfId="0" applyFont="1" applyFill="1" applyBorder="1" applyAlignment="1">
      <alignment horizontal="center" vertical="center"/>
    </xf>
    <xf numFmtId="0" fontId="19" fillId="2" borderId="0" xfId="0" applyFont="1" applyFill="1"/>
    <xf numFmtId="164" fontId="15" fillId="2" borderId="0" xfId="0" applyNumberFormat="1" applyFont="1" applyFill="1" applyAlignment="1">
      <alignment horizontal="center"/>
    </xf>
    <xf numFmtId="0" fontId="15" fillId="2" borderId="0" xfId="0" applyFont="1" applyFill="1" applyBorder="1" applyAlignment="1">
      <alignment vertical="top" wrapText="1"/>
    </xf>
    <xf numFmtId="0" fontId="18" fillId="2" borderId="0" xfId="0" applyFont="1" applyFill="1"/>
    <xf numFmtId="0" fontId="4" fillId="2" borderId="0" xfId="0" applyFont="1" applyFill="1" applyBorder="1" applyAlignment="1">
      <alignment vertical="center"/>
    </xf>
    <xf numFmtId="1"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xf>
    <xf numFmtId="0" fontId="4" fillId="2" borderId="1" xfId="0" applyFont="1" applyFill="1" applyBorder="1" applyAlignment="1">
      <alignment horizontal="left" vertical="center"/>
    </xf>
    <xf numFmtId="1" fontId="1" fillId="2" borderId="0" xfId="0" applyNumberFormat="1" applyFont="1" applyFill="1" applyBorder="1" applyAlignment="1">
      <alignment horizontal="center" vertical="center"/>
    </xf>
    <xf numFmtId="0" fontId="1" fillId="2" borderId="2" xfId="0" applyFont="1" applyFill="1" applyBorder="1" applyAlignment="1">
      <alignment horizontal="left" vertical="center"/>
    </xf>
    <xf numFmtId="0" fontId="4" fillId="2" borderId="2" xfId="0" applyFont="1" applyFill="1" applyBorder="1" applyAlignment="1">
      <alignment horizontal="left" vertical="center"/>
    </xf>
    <xf numFmtId="1" fontId="1" fillId="2" borderId="2" xfId="0" applyNumberFormat="1" applyFont="1" applyFill="1" applyBorder="1" applyAlignment="1">
      <alignment horizontal="center" vertical="center"/>
    </xf>
    <xf numFmtId="0" fontId="9" fillId="2" borderId="0" xfId="0" applyFont="1" applyFill="1" applyAlignment="1">
      <alignment horizontal="left" vertical="top" wrapText="1"/>
    </xf>
    <xf numFmtId="0" fontId="1" fillId="2" borderId="1" xfId="0" applyFont="1" applyFill="1" applyBorder="1" applyAlignment="1">
      <alignment horizontal="center" vertical="center"/>
    </xf>
    <xf numFmtId="0" fontId="8" fillId="2" borderId="0" xfId="0" applyFont="1" applyFill="1"/>
    <xf numFmtId="3" fontId="7" fillId="2" borderId="0" xfId="0" applyNumberFormat="1" applyFont="1" applyFill="1" applyBorder="1" applyAlignment="1">
      <alignment horizontal="center" vertical="center"/>
    </xf>
    <xf numFmtId="3" fontId="7" fillId="2" borderId="0" xfId="0" applyNumberFormat="1" applyFont="1" applyFill="1"/>
    <xf numFmtId="3" fontId="7" fillId="2" borderId="0" xfId="0" applyNumberFormat="1" applyFont="1" applyFill="1" applyBorder="1" applyAlignment="1"/>
    <xf numFmtId="0" fontId="7" fillId="2" borderId="1" xfId="0" applyFont="1" applyFill="1" applyBorder="1"/>
    <xf numFmtId="49" fontId="1" fillId="2" borderId="0" xfId="0" applyNumberFormat="1" applyFont="1" applyFill="1"/>
    <xf numFmtId="49" fontId="7" fillId="2" borderId="0" xfId="0" applyNumberFormat="1" applyFont="1" applyFill="1"/>
    <xf numFmtId="0" fontId="7" fillId="2" borderId="0" xfId="0" applyFont="1" applyFill="1" applyAlignment="1"/>
    <xf numFmtId="3" fontId="1" fillId="2" borderId="0" xfId="0" applyNumberFormat="1" applyFont="1" applyFill="1"/>
    <xf numFmtId="0" fontId="21" fillId="2" borderId="0" xfId="0" applyFont="1" applyFill="1"/>
    <xf numFmtId="0" fontId="21" fillId="2" borderId="0" xfId="0" applyFont="1" applyFill="1" applyAlignment="1">
      <alignment horizontal="right"/>
    </xf>
    <xf numFmtId="3" fontId="21" fillId="2" borderId="0" xfId="0" applyNumberFormat="1" applyFont="1" applyFill="1"/>
    <xf numFmtId="1" fontId="7" fillId="2" borderId="0" xfId="0" applyNumberFormat="1" applyFont="1" applyFill="1"/>
    <xf numFmtId="0" fontId="8" fillId="0" borderId="0" xfId="0" applyFont="1"/>
    <xf numFmtId="0" fontId="7" fillId="2" borderId="0" xfId="0" applyNumberFormat="1" applyFont="1" applyFill="1" applyAlignment="1">
      <alignment horizontal="left"/>
    </xf>
    <xf numFmtId="0" fontId="7" fillId="2" borderId="0" xfId="0" applyFont="1" applyFill="1" applyBorder="1" applyAlignment="1">
      <alignment vertical="center"/>
    </xf>
    <xf numFmtId="0" fontId="21" fillId="2" borderId="0" xfId="0" applyFont="1" applyFill="1" applyBorder="1" applyAlignment="1">
      <alignment vertical="center"/>
    </xf>
    <xf numFmtId="164" fontId="7" fillId="2" borderId="0" xfId="1" applyNumberFormat="1" applyFill="1" applyBorder="1" applyAlignment="1">
      <alignment horizontal="right"/>
    </xf>
    <xf numFmtId="0" fontId="7" fillId="2" borderId="0" xfId="0" applyFont="1" applyFill="1" applyBorder="1"/>
    <xf numFmtId="164" fontId="1" fillId="2" borderId="0" xfId="0" applyNumberFormat="1" applyFont="1" applyFill="1" applyBorder="1"/>
    <xf numFmtId="0" fontId="8" fillId="2" borderId="0" xfId="0" applyFont="1" applyFill="1" applyBorder="1" applyAlignment="1">
      <alignment vertical="center"/>
    </xf>
    <xf numFmtId="0" fontId="1" fillId="2" borderId="1" xfId="0" applyFont="1" applyFill="1" applyBorder="1" applyAlignment="1">
      <alignment horizontal="left" vertical="center" wrapText="1"/>
    </xf>
    <xf numFmtId="0" fontId="7" fillId="2" borderId="0" xfId="0" applyFont="1" applyFill="1" applyAlignment="1">
      <alignment horizontal="left" wrapText="1"/>
    </xf>
    <xf numFmtId="164" fontId="7" fillId="2" borderId="0" xfId="1" applyNumberFormat="1" applyFont="1" applyFill="1" applyBorder="1" applyAlignment="1">
      <alignment horizontal="right"/>
    </xf>
    <xf numFmtId="0" fontId="1" fillId="2" borderId="1" xfId="0" applyFont="1" applyFill="1" applyBorder="1" applyAlignment="1">
      <alignment vertical="center" wrapText="1"/>
    </xf>
    <xf numFmtId="0" fontId="1" fillId="2" borderId="0" xfId="0" applyFont="1" applyFill="1" applyAlignment="1">
      <alignment vertical="center"/>
    </xf>
    <xf numFmtId="164" fontId="1" fillId="2" borderId="0" xfId="0" applyNumberFormat="1" applyFont="1" applyFill="1" applyBorder="1" applyAlignment="1">
      <alignment horizontal="center" vertical="center"/>
    </xf>
    <xf numFmtId="3" fontId="7" fillId="2" borderId="0" xfId="0" applyNumberFormat="1" applyFont="1" applyFill="1" applyBorder="1" applyAlignment="1">
      <alignment horizontal="right" vertical="center"/>
    </xf>
    <xf numFmtId="3" fontId="3" fillId="2" borderId="0" xfId="0" applyNumberFormat="1" applyFont="1" applyFill="1" applyBorder="1" applyAlignment="1"/>
    <xf numFmtId="3" fontId="7" fillId="2" borderId="0" xfId="0" applyNumberFormat="1" applyFont="1" applyFill="1" applyAlignment="1">
      <alignment horizontal="right"/>
    </xf>
    <xf numFmtId="3" fontId="14" fillId="2" borderId="0" xfId="0" applyNumberFormat="1" applyFont="1" applyFill="1" applyBorder="1" applyAlignment="1"/>
    <xf numFmtId="0" fontId="7" fillId="2" borderId="1"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1" fillId="2" borderId="0" xfId="0" applyFont="1" applyFill="1" applyAlignment="1">
      <alignment horizontal="left" vertical="top" wrapText="1"/>
    </xf>
    <xf numFmtId="0" fontId="2" fillId="2" borderId="0" xfId="0" applyFont="1" applyFill="1"/>
    <xf numFmtId="0" fontId="21" fillId="2" borderId="0" xfId="0" applyNumberFormat="1" applyFont="1" applyFill="1"/>
    <xf numFmtId="0" fontId="3" fillId="2" borderId="0" xfId="0" applyNumberFormat="1" applyFont="1" applyFill="1"/>
    <xf numFmtId="0" fontId="21" fillId="2" borderId="0" xfId="0" applyNumberFormat="1" applyFont="1" applyFill="1" applyBorder="1"/>
    <xf numFmtId="164" fontId="1" fillId="2" borderId="0" xfId="0" applyNumberFormat="1" applyFont="1" applyFill="1" applyBorder="1" applyAlignment="1">
      <alignment horizontal="right"/>
    </xf>
    <xf numFmtId="164" fontId="21" fillId="2" borderId="0" xfId="0" applyNumberFormat="1" applyFont="1" applyFill="1" applyBorder="1"/>
    <xf numFmtId="0" fontId="7" fillId="2" borderId="0" xfId="0" applyNumberFormat="1" applyFont="1" applyFill="1" applyBorder="1" applyAlignment="1">
      <alignment horizontal="left" wrapText="1"/>
    </xf>
    <xf numFmtId="0" fontId="8" fillId="2" borderId="0" xfId="0" applyNumberFormat="1" applyFont="1" applyFill="1" applyBorder="1" applyAlignment="1">
      <alignment vertical="top" wrapText="1"/>
    </xf>
    <xf numFmtId="0" fontId="1" fillId="2" borderId="0" xfId="0" applyNumberFormat="1" applyFont="1" applyFill="1" applyAlignment="1"/>
    <xf numFmtId="0" fontId="7" fillId="2" borderId="0" xfId="0" applyNumberFormat="1" applyFont="1" applyFill="1" applyBorder="1" applyAlignment="1">
      <alignment horizontal="left" vertical="top" wrapText="1"/>
    </xf>
    <xf numFmtId="0" fontId="7" fillId="2" borderId="0" xfId="0" applyNumberFormat="1" applyFont="1" applyFill="1" applyAlignment="1"/>
    <xf numFmtId="0" fontId="22" fillId="2" borderId="0" xfId="0" applyNumberFormat="1" applyFont="1" applyFill="1" applyBorder="1"/>
    <xf numFmtId="0" fontId="8" fillId="2" borderId="0" xfId="0" applyNumberFormat="1" applyFont="1" applyFill="1" applyBorder="1" applyAlignment="1">
      <alignment horizontal="left" wrapText="1"/>
    </xf>
    <xf numFmtId="164" fontId="7" fillId="2" borderId="0" xfId="0" applyNumberFormat="1" applyFont="1" applyFill="1" applyBorder="1"/>
    <xf numFmtId="0" fontId="14" fillId="2" borderId="0" xfId="0" applyNumberFormat="1" applyFont="1" applyFill="1"/>
    <xf numFmtId="0" fontId="14" fillId="2" borderId="0" xfId="0" applyNumberFormat="1" applyFont="1" applyFill="1" applyAlignment="1">
      <alignment wrapText="1"/>
    </xf>
    <xf numFmtId="0" fontId="3" fillId="2" borderId="0" xfId="0" applyNumberFormat="1" applyFont="1" applyFill="1" applyAlignment="1">
      <alignment horizontal="left"/>
    </xf>
    <xf numFmtId="0" fontId="2" fillId="2" borderId="0" xfId="0" applyNumberFormat="1" applyFont="1" applyFill="1" applyBorder="1" applyAlignment="1">
      <alignment wrapText="1"/>
    </xf>
    <xf numFmtId="165" fontId="1" fillId="2" borderId="0" xfId="0" applyNumberFormat="1" applyFont="1" applyFill="1" applyBorder="1"/>
    <xf numFmtId="165" fontId="21" fillId="2" borderId="0" xfId="0" applyNumberFormat="1" applyFont="1" applyFill="1" applyBorder="1"/>
    <xf numFmtId="165" fontId="7" fillId="2" borderId="0" xfId="0" applyNumberFormat="1" applyFont="1" applyFill="1" applyBorder="1"/>
    <xf numFmtId="0" fontId="23" fillId="2" borderId="0" xfId="0" applyNumberFormat="1" applyFont="1" applyFill="1" applyAlignment="1"/>
    <xf numFmtId="0" fontId="23" fillId="2" borderId="0" xfId="0" applyNumberFormat="1" applyFont="1" applyFill="1" applyBorder="1" applyAlignment="1"/>
    <xf numFmtId="0" fontId="24" fillId="2" borderId="0" xfId="0" applyNumberFormat="1" applyFont="1" applyFill="1" applyBorder="1" applyAlignment="1"/>
    <xf numFmtId="0" fontId="8" fillId="2" borderId="0" xfId="0" applyNumberFormat="1" applyFont="1" applyFill="1"/>
    <xf numFmtId="164" fontId="21" fillId="2" borderId="0" xfId="0" applyNumberFormat="1" applyFont="1" applyFill="1"/>
    <xf numFmtId="0" fontId="21" fillId="2" borderId="0" xfId="0" applyNumberFormat="1" applyFont="1" applyFill="1" applyBorder="1" applyAlignment="1"/>
    <xf numFmtId="1" fontId="21" fillId="2" borderId="0" xfId="0" applyNumberFormat="1" applyFont="1" applyFill="1"/>
    <xf numFmtId="1" fontId="1" fillId="2" borderId="0" xfId="0" applyNumberFormat="1" applyFont="1" applyFill="1"/>
    <xf numFmtId="0" fontId="7" fillId="2" borderId="0" xfId="0" applyNumberFormat="1" applyFont="1" applyFill="1" applyAlignment="1">
      <alignment wrapText="1"/>
    </xf>
    <xf numFmtId="0" fontId="12" fillId="2" borderId="0" xfId="0" applyNumberFormat="1" applyFont="1" applyFill="1"/>
    <xf numFmtId="1" fontId="1" fillId="2" borderId="0" xfId="0" applyNumberFormat="1" applyFont="1" applyFill="1" applyBorder="1"/>
    <xf numFmtId="0" fontId="21" fillId="2" borderId="1" xfId="0" applyNumberFormat="1" applyFont="1" applyFill="1" applyBorder="1"/>
    <xf numFmtId="0" fontId="1" fillId="2" borderId="1" xfId="0" applyNumberFormat="1" applyFont="1" applyFill="1" applyBorder="1"/>
    <xf numFmtId="0" fontId="14" fillId="2" borderId="0" xfId="0" applyNumberFormat="1" applyFont="1" applyFill="1" applyAlignment="1"/>
    <xf numFmtId="164" fontId="21" fillId="2" borderId="0" xfId="0" applyNumberFormat="1" applyFont="1" applyFill="1" applyBorder="1" applyAlignment="1">
      <alignment horizontal="right"/>
    </xf>
    <xf numFmtId="0" fontId="21" fillId="2" borderId="0" xfId="0" applyNumberFormat="1" applyFont="1" applyFill="1" applyBorder="1" applyAlignment="1">
      <alignment horizontal="left" wrapText="1"/>
    </xf>
    <xf numFmtId="0" fontId="26" fillId="2" borderId="0" xfId="0" applyNumberFormat="1" applyFont="1" applyFill="1" applyBorder="1" applyAlignment="1">
      <alignment horizontal="left" wrapText="1"/>
    </xf>
    <xf numFmtId="0" fontId="21" fillId="2" borderId="0" xfId="0" applyNumberFormat="1" applyFont="1" applyFill="1" applyBorder="1" applyAlignment="1">
      <alignment horizontal="left" vertical="top" wrapText="1"/>
    </xf>
    <xf numFmtId="0" fontId="26" fillId="2" borderId="0" xfId="0" applyNumberFormat="1" applyFont="1" applyFill="1" applyBorder="1" applyAlignment="1">
      <alignment horizontal="left" vertical="top" wrapText="1"/>
    </xf>
    <xf numFmtId="0" fontId="21" fillId="2" borderId="0" xfId="0" applyNumberFormat="1" applyFont="1" applyFill="1" applyAlignment="1"/>
    <xf numFmtId="0" fontId="7" fillId="2" borderId="0" xfId="0" applyNumberFormat="1" applyFont="1" applyFill="1" applyAlignment="1">
      <alignment horizontal="left" vertical="center"/>
    </xf>
    <xf numFmtId="0" fontId="8" fillId="2" borderId="0" xfId="0" applyNumberFormat="1" applyFont="1" applyFill="1" applyAlignment="1"/>
    <xf numFmtId="0" fontId="22" fillId="2" borderId="0" xfId="0" applyNumberFormat="1" applyFont="1" applyFill="1"/>
    <xf numFmtId="1" fontId="21" fillId="2" borderId="0" xfId="0" applyNumberFormat="1" applyFont="1" applyFill="1" applyBorder="1"/>
    <xf numFmtId="0" fontId="7" fillId="2" borderId="0" xfId="0" applyNumberFormat="1" applyFont="1" applyFill="1" applyBorder="1" applyAlignment="1">
      <alignment wrapText="1"/>
    </xf>
    <xf numFmtId="164" fontId="27" fillId="2" borderId="0" xfId="0" applyNumberFormat="1" applyFont="1" applyFill="1"/>
    <xf numFmtId="0" fontId="27" fillId="2" borderId="0" xfId="0" applyFont="1" applyFill="1"/>
    <xf numFmtId="0" fontId="26" fillId="2" borderId="0" xfId="0" applyNumberFormat="1" applyFont="1" applyFill="1" applyBorder="1"/>
    <xf numFmtId="0" fontId="21" fillId="2" borderId="0" xfId="0" applyFont="1" applyFill="1" applyBorder="1" applyAlignment="1">
      <alignment horizontal="left" vertical="center"/>
    </xf>
    <xf numFmtId="0" fontId="1" fillId="2" borderId="0" xfId="0" applyNumberFormat="1" applyFont="1" applyFill="1" applyAlignment="1">
      <alignment horizontal="center"/>
    </xf>
    <xf numFmtId="0" fontId="1" fillId="2" borderId="0" xfId="0" applyNumberFormat="1" applyFont="1" applyFill="1" applyAlignment="1">
      <alignment vertical="center" wrapText="1"/>
    </xf>
    <xf numFmtId="2" fontId="21" fillId="2" borderId="0" xfId="0" applyNumberFormat="1" applyFont="1" applyFill="1" applyBorder="1"/>
    <xf numFmtId="2" fontId="21" fillId="2" borderId="0" xfId="0" applyNumberFormat="1" applyFont="1" applyFill="1" applyBorder="1" applyAlignment="1">
      <alignment horizontal="right"/>
    </xf>
    <xf numFmtId="0" fontId="28" fillId="2" borderId="0" xfId="0" applyNumberFormat="1" applyFont="1" applyFill="1"/>
    <xf numFmtId="0" fontId="21" fillId="2" borderId="1" xfId="0" applyNumberFormat="1" applyFont="1" applyFill="1" applyBorder="1" applyAlignment="1"/>
    <xf numFmtId="0" fontId="1" fillId="2" borderId="1" xfId="0" applyNumberFormat="1" applyFont="1" applyFill="1" applyBorder="1" applyAlignment="1"/>
    <xf numFmtId="0" fontId="1" fillId="2" borderId="4" xfId="0" applyNumberFormat="1" applyFont="1" applyFill="1" applyBorder="1"/>
    <xf numFmtId="0" fontId="1" fillId="2" borderId="5" xfId="0" applyNumberFormat="1" applyFont="1" applyFill="1" applyBorder="1"/>
    <xf numFmtId="0" fontId="7" fillId="2" borderId="3" xfId="0" applyNumberFormat="1" applyFont="1" applyFill="1" applyBorder="1"/>
    <xf numFmtId="0" fontId="3" fillId="0" borderId="0" xfId="0" applyFont="1"/>
    <xf numFmtId="0" fontId="32" fillId="2" borderId="0" xfId="0" applyFont="1" applyFill="1" applyAlignment="1">
      <alignment horizontal="right"/>
    </xf>
    <xf numFmtId="14" fontId="4" fillId="2" borderId="0" xfId="0" applyNumberFormat="1" applyFont="1" applyFill="1" applyBorder="1" applyAlignment="1"/>
    <xf numFmtId="0" fontId="1" fillId="2" borderId="0"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4" fillId="2" borderId="0" xfId="0" applyNumberFormat="1" applyFont="1" applyFill="1" applyBorder="1"/>
    <xf numFmtId="0" fontId="14" fillId="0" borderId="0" xfId="0" applyFont="1"/>
    <xf numFmtId="0" fontId="14" fillId="2" borderId="0" xfId="0" applyFont="1" applyFill="1"/>
    <xf numFmtId="0" fontId="34" fillId="2" borderId="0" xfId="0" applyNumberFormat="1" applyFont="1" applyFill="1" applyBorder="1" applyAlignment="1"/>
    <xf numFmtId="0" fontId="34" fillId="0" borderId="0" xfId="2" applyFont="1"/>
    <xf numFmtId="0" fontId="32" fillId="2" borderId="0" xfId="0" applyNumberFormat="1" applyFont="1" applyFill="1" applyAlignment="1">
      <alignment horizontal="right"/>
    </xf>
    <xf numFmtId="0" fontId="29" fillId="2" borderId="0" xfId="0" applyNumberFormat="1" applyFont="1" applyFill="1" applyBorder="1" applyAlignment="1">
      <alignment horizontal="center"/>
    </xf>
    <xf numFmtId="0" fontId="8" fillId="2" borderId="0" xfId="0" applyNumberFormat="1" applyFont="1" applyFill="1" applyBorder="1" applyAlignment="1">
      <alignment horizontal="left"/>
    </xf>
    <xf numFmtId="0" fontId="1" fillId="2" borderId="0" xfId="0" applyNumberFormat="1" applyFont="1" applyFill="1" applyBorder="1" applyAlignment="1">
      <alignment horizontal="left" vertical="center" wrapText="1"/>
    </xf>
    <xf numFmtId="0" fontId="30" fillId="3" borderId="5" xfId="0" applyNumberFormat="1" applyFont="1" applyFill="1" applyBorder="1" applyAlignment="1">
      <alignment horizontal="center" vertical="center"/>
    </xf>
    <xf numFmtId="0" fontId="30" fillId="3" borderId="0" xfId="0" applyNumberFormat="1" applyFont="1" applyFill="1" applyBorder="1" applyAlignment="1">
      <alignment horizontal="center" vertical="center"/>
    </xf>
    <xf numFmtId="0" fontId="30" fillId="3" borderId="6" xfId="0" applyNumberFormat="1" applyFont="1" applyFill="1" applyBorder="1" applyAlignment="1">
      <alignment horizontal="center" vertical="center"/>
    </xf>
    <xf numFmtId="0" fontId="6" fillId="2" borderId="0" xfId="0" applyNumberFormat="1" applyFont="1" applyFill="1" applyBorder="1" applyAlignment="1">
      <alignment horizontal="left" vertical="center" wrapText="1"/>
    </xf>
    <xf numFmtId="0" fontId="6" fillId="2" borderId="0" xfId="0" applyNumberFormat="1" applyFont="1" applyFill="1" applyBorder="1" applyAlignment="1">
      <alignment horizontal="left" vertical="top" wrapText="1"/>
    </xf>
    <xf numFmtId="0" fontId="7" fillId="2" borderId="0" xfId="0" applyNumberFormat="1" applyFont="1" applyFill="1" applyAlignment="1">
      <alignment horizontal="left" vertical="center" wrapText="1"/>
    </xf>
    <xf numFmtId="0" fontId="7" fillId="2" borderId="0" xfId="0" applyNumberFormat="1" applyFont="1" applyFill="1" applyAlignment="1">
      <alignment horizontal="left" vertical="top" wrapText="1"/>
    </xf>
    <xf numFmtId="0" fontId="1"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xf>
    <xf numFmtId="0" fontId="4" fillId="2" borderId="0" xfId="0" applyNumberFormat="1" applyFont="1" applyFill="1" applyAlignment="1">
      <alignment horizontal="left" vertical="center" wrapText="1"/>
    </xf>
    <xf numFmtId="0" fontId="7" fillId="2" borderId="0" xfId="0" applyFont="1" applyFill="1" applyAlignment="1">
      <alignment horizontal="left" wrapText="1"/>
    </xf>
    <xf numFmtId="0" fontId="8" fillId="2" borderId="0" xfId="0" applyFont="1" applyFill="1" applyAlignment="1">
      <alignment horizontal="center" vertical="top"/>
    </xf>
    <xf numFmtId="0" fontId="4" fillId="2" borderId="0" xfId="0" applyNumberFormat="1" applyFont="1" applyFill="1" applyBorder="1" applyAlignment="1">
      <alignment horizontal="center" vertical="top"/>
    </xf>
    <xf numFmtId="0" fontId="1" fillId="2" borderId="0" xfId="0" applyFont="1" applyFill="1" applyAlignment="1">
      <alignment horizontal="center" vertical="top"/>
    </xf>
    <xf numFmtId="0" fontId="4" fillId="2" borderId="0" xfId="0" applyFont="1" applyFill="1" applyAlignment="1">
      <alignment horizontal="center" vertical="top"/>
    </xf>
    <xf numFmtId="0" fontId="4" fillId="2" borderId="0" xfId="0" applyNumberFormat="1" applyFont="1" applyFill="1" applyBorder="1" applyAlignment="1">
      <alignment horizontal="center" vertical="center"/>
    </xf>
    <xf numFmtId="0" fontId="8" fillId="2" borderId="0" xfId="0" applyNumberFormat="1" applyFont="1" applyFill="1" applyBorder="1" applyAlignment="1">
      <alignment horizontal="center" vertical="top"/>
    </xf>
    <xf numFmtId="0" fontId="3" fillId="2" borderId="0" xfId="0" applyFont="1" applyFill="1" applyAlignment="1">
      <alignment horizontal="center"/>
    </xf>
    <xf numFmtId="0" fontId="15" fillId="2" borderId="0" xfId="0" applyFont="1" applyFill="1" applyAlignment="1">
      <alignment horizontal="left" vertical="center" wrapText="1"/>
    </xf>
    <xf numFmtId="0" fontId="7" fillId="2" borderId="0" xfId="0" applyFont="1" applyFill="1" applyAlignment="1">
      <alignment horizontal="left" vertical="center" wrapText="1"/>
    </xf>
    <xf numFmtId="0" fontId="8" fillId="2" borderId="0" xfId="0" applyFont="1" applyFill="1" applyAlignment="1">
      <alignment horizontal="center" vertical="center"/>
    </xf>
    <xf numFmtId="0" fontId="9" fillId="2" borderId="0" xfId="0" applyFont="1" applyFill="1" applyAlignment="1">
      <alignment horizontal="left" vertical="top" wrapText="1"/>
    </xf>
    <xf numFmtId="0" fontId="19" fillId="2" borderId="0" xfId="0" applyFont="1" applyFill="1" applyAlignment="1">
      <alignment horizontal="center" vertical="top"/>
    </xf>
    <xf numFmtId="0" fontId="4" fillId="2" borderId="0" xfId="0" applyFont="1" applyFill="1" applyAlignment="1">
      <alignment horizontal="center"/>
    </xf>
    <xf numFmtId="0" fontId="7" fillId="2" borderId="0" xfId="0" applyNumberFormat="1" applyFont="1" applyFill="1" applyAlignment="1">
      <alignment horizontal="left" wrapText="1"/>
    </xf>
    <xf numFmtId="0" fontId="8" fillId="2" borderId="0" xfId="0" applyFont="1" applyFill="1" applyAlignment="1">
      <alignment horizontal="center"/>
    </xf>
    <xf numFmtId="0" fontId="8" fillId="2" borderId="0" xfId="0" applyFont="1" applyFill="1" applyAlignment="1">
      <alignment horizontal="center" wrapText="1"/>
    </xf>
    <xf numFmtId="0" fontId="8" fillId="2" borderId="0" xfId="0" applyNumberFormat="1" applyFont="1" applyFill="1" applyBorder="1" applyAlignment="1">
      <alignment horizontal="left" vertical="top" wrapText="1"/>
    </xf>
    <xf numFmtId="0" fontId="21" fillId="2" borderId="1" xfId="0" applyNumberFormat="1" applyFont="1" applyFill="1" applyBorder="1" applyAlignment="1">
      <alignment horizontal="center"/>
    </xf>
    <xf numFmtId="0" fontId="23" fillId="2" borderId="0" xfId="0" applyNumberFormat="1" applyFont="1" applyFill="1" applyBorder="1" applyAlignment="1"/>
    <xf numFmtId="0" fontId="7" fillId="2" borderId="0" xfId="0" applyNumberFormat="1" applyFont="1" applyFill="1" applyBorder="1" applyAlignment="1">
      <alignment horizontal="left" vertical="center" wrapText="1"/>
    </xf>
    <xf numFmtId="0" fontId="8" fillId="2" borderId="0" xfId="0" applyNumberFormat="1" applyFont="1" applyFill="1" applyAlignment="1">
      <alignment horizontal="left" vertical="center" wrapText="1"/>
    </xf>
    <xf numFmtId="0" fontId="21" fillId="2" borderId="0" xfId="0" applyNumberFormat="1" applyFont="1" applyFill="1" applyAlignment="1">
      <alignment horizontal="center"/>
    </xf>
    <xf numFmtId="0" fontId="1" fillId="2" borderId="0" xfId="0" applyNumberFormat="1" applyFont="1" applyFill="1" applyAlignment="1">
      <alignment horizontal="left" vertical="center" wrapText="1"/>
    </xf>
  </cellXfs>
  <cellStyles count="3">
    <cellStyle name="Lien hypertexte" xfId="2" builtinId="8"/>
    <cellStyle name="Normal" xfId="0" builtinId="0"/>
    <cellStyle name="Normal 4" xfId="1"/>
  </cellStyles>
  <dxfs count="1">
    <dxf>
      <fill>
        <patternFill>
          <bgColor rgb="FFFFFF00"/>
        </patternFill>
      </fill>
    </dxf>
  </dxfs>
  <tableStyles count="0" defaultTableStyle="TableStyleMedium2" defaultPivotStyle="PivotStyleLight16"/>
  <colors>
    <mruColors>
      <color rgb="FF008E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18563350620867"/>
          <c:y val="5.1185035588130735E-2"/>
          <c:w val="0.43504866931138908"/>
          <c:h val="0.82496267217318298"/>
        </c:manualLayout>
      </c:layout>
      <c:radarChart>
        <c:radarStyle val="marker"/>
        <c:varyColors val="0"/>
        <c:ser>
          <c:idx val="0"/>
          <c:order val="0"/>
          <c:tx>
            <c:strRef>
              <c:f>'[2]5.1'!$B$6</c:f>
              <c:strCache>
                <c:ptCount val="1"/>
                <c:pt idx="0">
                  <c:v>Objectif</c:v>
                </c:pt>
              </c:strCache>
            </c:strRef>
          </c:tx>
          <c:spPr>
            <a:ln w="38100">
              <a:solidFill>
                <a:srgbClr val="AF201F"/>
              </a:solidFill>
            </a:ln>
          </c:spPr>
          <c:marker>
            <c:symbol val="none"/>
          </c:marker>
          <c:cat>
            <c:strRef>
              <c:f>'5.1'!$Q$4:$W$4</c:f>
              <c:strCache>
                <c:ptCount val="7"/>
                <c:pt idx="0">
                  <c:v>1) Éducation à 3 ans et plus (2021-2022)</c:v>
                </c:pt>
                <c:pt idx="1">
                  <c:v>2) Sorties précoces (2023)</c:v>
                </c:pt>
                <c:pt idx="2">
                  <c:v>3) Faible niveau en culture mathématique (PISA 2022)</c:v>
                </c:pt>
                <c:pt idx="3">
                  <c:v>4) Faible niveau en compréhension de l'écrit (PISA 2022)</c:v>
                </c:pt>
                <c:pt idx="4">
                  <c:v>5) Faible niveau en culture scientifique (PISA 2022)</c:v>
                </c:pt>
                <c:pt idx="5">
                  <c:v>6) Faible niveau en littératie numérique (Icils 2023)</c:v>
                </c:pt>
                <c:pt idx="6">
                  <c:v>7) Diplômés de l'enseignement supérieur (2023)</c:v>
                </c:pt>
              </c:strCache>
            </c:strRef>
          </c:cat>
          <c:val>
            <c:numRef>
              <c:f>'[2]5.1'!$C$6:$I$6</c:f>
              <c:numCache>
                <c:formatCode>General</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52EC-4B76-866F-2ED2A7F7ECC8}"/>
            </c:ext>
          </c:extLst>
        </c:ser>
        <c:ser>
          <c:idx val="1"/>
          <c:order val="1"/>
          <c:tx>
            <c:strRef>
              <c:f>'5.1'!$P$6</c:f>
              <c:strCache>
                <c:ptCount val="1"/>
                <c:pt idx="0">
                  <c:v>UE-27*</c:v>
                </c:pt>
              </c:strCache>
            </c:strRef>
          </c:tx>
          <c:spPr>
            <a:ln w="31750">
              <a:solidFill>
                <a:srgbClr val="1D3D91"/>
              </a:solidFill>
            </a:ln>
          </c:spPr>
          <c:marker>
            <c:symbol val="none"/>
          </c:marker>
          <c:cat>
            <c:strRef>
              <c:f>'5.1'!$Q$4:$W$4</c:f>
              <c:strCache>
                <c:ptCount val="7"/>
                <c:pt idx="0">
                  <c:v>1) Éducation à 3 ans et plus (2021-2022)</c:v>
                </c:pt>
                <c:pt idx="1">
                  <c:v>2) Sorties précoces (2023)</c:v>
                </c:pt>
                <c:pt idx="2">
                  <c:v>3) Faible niveau en culture mathématique (PISA 2022)</c:v>
                </c:pt>
                <c:pt idx="3">
                  <c:v>4) Faible niveau en compréhension de l'écrit (PISA 2022)</c:v>
                </c:pt>
                <c:pt idx="4">
                  <c:v>5) Faible niveau en culture scientifique (PISA 2022)</c:v>
                </c:pt>
                <c:pt idx="5">
                  <c:v>6) Faible niveau en littératie numérique (Icils 2023)</c:v>
                </c:pt>
                <c:pt idx="6">
                  <c:v>7) Diplômés de l'enseignement supérieur (2023)</c:v>
                </c:pt>
              </c:strCache>
            </c:strRef>
          </c:cat>
          <c:val>
            <c:numRef>
              <c:f>'5.1'!$Q$6:$W$6</c:f>
              <c:numCache>
                <c:formatCode>0.000</c:formatCode>
                <c:ptCount val="7"/>
                <c:pt idx="0">
                  <c:v>0.96979166666666661</c:v>
                </c:pt>
                <c:pt idx="1">
                  <c:v>0.94736842105263153</c:v>
                </c:pt>
                <c:pt idx="2">
                  <c:v>0.50847457627118642</c:v>
                </c:pt>
                <c:pt idx="3">
                  <c:v>0.57251908396946571</c:v>
                </c:pt>
                <c:pt idx="4">
                  <c:v>0.6198347107438017</c:v>
                </c:pt>
                <c:pt idx="5">
                  <c:v>0.35284309239520334</c:v>
                </c:pt>
                <c:pt idx="6">
                  <c:v>0.95777777777777784</c:v>
                </c:pt>
              </c:numCache>
            </c:numRef>
          </c:val>
          <c:extLst>
            <c:ext xmlns:c16="http://schemas.microsoft.com/office/drawing/2014/chart" uri="{C3380CC4-5D6E-409C-BE32-E72D297353CC}">
              <c16:uniqueId val="{00000001-52EC-4B76-866F-2ED2A7F7ECC8}"/>
            </c:ext>
          </c:extLst>
        </c:ser>
        <c:ser>
          <c:idx val="3"/>
          <c:order val="2"/>
          <c:tx>
            <c:strRef>
              <c:f>'5.1'!$P$7</c:f>
              <c:strCache>
                <c:ptCount val="1"/>
                <c:pt idx="0">
                  <c:v>Allemagne</c:v>
                </c:pt>
              </c:strCache>
            </c:strRef>
          </c:tx>
          <c:spPr>
            <a:ln w="19050">
              <a:solidFill>
                <a:srgbClr val="008E7F">
                  <a:alpha val="69804"/>
                </a:srgbClr>
              </a:solidFill>
            </a:ln>
          </c:spPr>
          <c:marker>
            <c:symbol val="circle"/>
            <c:size val="7"/>
            <c:spPr>
              <a:solidFill>
                <a:srgbClr val="008E7F">
                  <a:alpha val="69804"/>
                </a:srgbClr>
              </a:solidFill>
              <a:ln>
                <a:solidFill>
                  <a:srgbClr val="008E7F">
                    <a:alpha val="69804"/>
                  </a:srgbClr>
                </a:solidFill>
              </a:ln>
            </c:spPr>
          </c:marker>
          <c:cat>
            <c:strRef>
              <c:f>'5.1'!$Q$4:$W$4</c:f>
              <c:strCache>
                <c:ptCount val="7"/>
                <c:pt idx="0">
                  <c:v>1) Éducation à 3 ans et plus (2021-2022)</c:v>
                </c:pt>
                <c:pt idx="1">
                  <c:v>2) Sorties précoces (2023)</c:v>
                </c:pt>
                <c:pt idx="2">
                  <c:v>3) Faible niveau en culture mathématique (PISA 2022)</c:v>
                </c:pt>
                <c:pt idx="3">
                  <c:v>4) Faible niveau en compréhension de l'écrit (PISA 2022)</c:v>
                </c:pt>
                <c:pt idx="4">
                  <c:v>5) Faible niveau en culture scientifique (PISA 2022)</c:v>
                </c:pt>
                <c:pt idx="5">
                  <c:v>6) Faible niveau en littératie numérique (Icils 2023)</c:v>
                </c:pt>
                <c:pt idx="6">
                  <c:v>7) Diplômés de l'enseignement supérieur (2023)</c:v>
                </c:pt>
              </c:strCache>
            </c:strRef>
          </c:cat>
          <c:val>
            <c:numRef>
              <c:f>'5.1'!$Q$7:$W$7</c:f>
              <c:numCache>
                <c:formatCode>0.000</c:formatCode>
                <c:ptCount val="7"/>
                <c:pt idx="0">
                  <c:v>0.96979166666666661</c:v>
                </c:pt>
                <c:pt idx="1">
                  <c:v>0.703125</c:v>
                </c:pt>
                <c:pt idx="2">
                  <c:v>0.50847457627118642</c:v>
                </c:pt>
                <c:pt idx="3">
                  <c:v>0.58823529411764708</c:v>
                </c:pt>
                <c:pt idx="4">
                  <c:v>0.65502183406113546</c:v>
                </c:pt>
                <c:pt idx="5">
                  <c:v>0.36784622458404725</c:v>
                </c:pt>
                <c:pt idx="6">
                  <c:v>0.85333333333333328</c:v>
                </c:pt>
              </c:numCache>
            </c:numRef>
          </c:val>
          <c:extLst>
            <c:ext xmlns:c16="http://schemas.microsoft.com/office/drawing/2014/chart" uri="{C3380CC4-5D6E-409C-BE32-E72D297353CC}">
              <c16:uniqueId val="{00000002-52EC-4B76-866F-2ED2A7F7ECC8}"/>
            </c:ext>
          </c:extLst>
        </c:ser>
        <c:ser>
          <c:idx val="4"/>
          <c:order val="3"/>
          <c:tx>
            <c:strRef>
              <c:f>'5.1'!$P$9</c:f>
              <c:strCache>
                <c:ptCount val="1"/>
                <c:pt idx="0">
                  <c:v>Italie</c:v>
                </c:pt>
              </c:strCache>
            </c:strRef>
          </c:tx>
          <c:spPr>
            <a:ln>
              <a:solidFill>
                <a:srgbClr val="1D3D91">
                  <a:alpha val="80000"/>
                </a:srgbClr>
              </a:solidFill>
            </a:ln>
          </c:spPr>
          <c:marker>
            <c:symbol val="circle"/>
            <c:size val="7"/>
            <c:spPr>
              <a:solidFill>
                <a:srgbClr val="1D3D91">
                  <a:alpha val="80000"/>
                </a:srgbClr>
              </a:solidFill>
              <a:ln>
                <a:solidFill>
                  <a:srgbClr val="1D3D91">
                    <a:alpha val="80000"/>
                  </a:srgbClr>
                </a:solidFill>
              </a:ln>
            </c:spPr>
          </c:marker>
          <c:cat>
            <c:strRef>
              <c:f>'5.1'!$Q$4:$W$4</c:f>
              <c:strCache>
                <c:ptCount val="7"/>
                <c:pt idx="0">
                  <c:v>1) Éducation à 3 ans et plus (2021-2022)</c:v>
                </c:pt>
                <c:pt idx="1">
                  <c:v>2) Sorties précoces (2023)</c:v>
                </c:pt>
                <c:pt idx="2">
                  <c:v>3) Faible niveau en culture mathématique (PISA 2022)</c:v>
                </c:pt>
                <c:pt idx="3">
                  <c:v>4) Faible niveau en compréhension de l'écrit (PISA 2022)</c:v>
                </c:pt>
                <c:pt idx="4">
                  <c:v>5) Faible niveau en culture scientifique (PISA 2022)</c:v>
                </c:pt>
                <c:pt idx="5">
                  <c:v>6) Faible niveau en littératie numérique (Icils 2023)</c:v>
                </c:pt>
                <c:pt idx="6">
                  <c:v>7) Diplômés de l'enseignement supérieur (2023)</c:v>
                </c:pt>
              </c:strCache>
            </c:strRef>
          </c:cat>
          <c:val>
            <c:numRef>
              <c:f>'5.1'!$Q$9:$W$9</c:f>
              <c:numCache>
                <c:formatCode>0.000</c:formatCode>
                <c:ptCount val="7"/>
                <c:pt idx="0">
                  <c:v>0.96562500000000007</c:v>
                </c:pt>
                <c:pt idx="1">
                  <c:v>0.8571428571428571</c:v>
                </c:pt>
                <c:pt idx="2">
                  <c:v>0.50675675675675669</c:v>
                </c:pt>
                <c:pt idx="3">
                  <c:v>0.70093457943925241</c:v>
                </c:pt>
                <c:pt idx="4">
                  <c:v>0.62761506276150636</c:v>
                </c:pt>
                <c:pt idx="5">
                  <c:v>0.32891495430463613</c:v>
                </c:pt>
                <c:pt idx="6">
                  <c:v>0.68</c:v>
                </c:pt>
              </c:numCache>
            </c:numRef>
          </c:val>
          <c:extLst>
            <c:ext xmlns:c16="http://schemas.microsoft.com/office/drawing/2014/chart" uri="{C3380CC4-5D6E-409C-BE32-E72D297353CC}">
              <c16:uniqueId val="{00000003-52EC-4B76-866F-2ED2A7F7ECC8}"/>
            </c:ext>
          </c:extLst>
        </c:ser>
        <c:ser>
          <c:idx val="5"/>
          <c:order val="4"/>
          <c:tx>
            <c:strRef>
              <c:f>'5.1'!$P$10</c:f>
              <c:strCache>
                <c:ptCount val="1"/>
                <c:pt idx="0">
                  <c:v>Espagne</c:v>
                </c:pt>
              </c:strCache>
            </c:strRef>
          </c:tx>
          <c:spPr>
            <a:ln>
              <a:solidFill>
                <a:srgbClr val="F88008">
                  <a:alpha val="50000"/>
                </a:srgbClr>
              </a:solidFill>
            </a:ln>
          </c:spPr>
          <c:marker>
            <c:symbol val="circle"/>
            <c:size val="7"/>
            <c:spPr>
              <a:solidFill>
                <a:srgbClr val="F88008">
                  <a:alpha val="50000"/>
                </a:srgbClr>
              </a:solidFill>
              <a:ln>
                <a:solidFill>
                  <a:srgbClr val="F88008">
                    <a:alpha val="50000"/>
                  </a:srgbClr>
                </a:solidFill>
              </a:ln>
            </c:spPr>
          </c:marker>
          <c:cat>
            <c:strRef>
              <c:f>'5.1'!$Q$4:$W$4</c:f>
              <c:strCache>
                <c:ptCount val="7"/>
                <c:pt idx="0">
                  <c:v>1) Éducation à 3 ans et plus (2021-2022)</c:v>
                </c:pt>
                <c:pt idx="1">
                  <c:v>2) Sorties précoces (2023)</c:v>
                </c:pt>
                <c:pt idx="2">
                  <c:v>3) Faible niveau en culture mathématique (PISA 2022)</c:v>
                </c:pt>
                <c:pt idx="3">
                  <c:v>4) Faible niveau en compréhension de l'écrit (PISA 2022)</c:v>
                </c:pt>
                <c:pt idx="4">
                  <c:v>5) Faible niveau en culture scientifique (PISA 2022)</c:v>
                </c:pt>
                <c:pt idx="5">
                  <c:v>6) Faible niveau en littératie numérique (Icils 2023)</c:v>
                </c:pt>
                <c:pt idx="6">
                  <c:v>7) Diplômés de l'enseignement supérieur (2023)</c:v>
                </c:pt>
              </c:strCache>
            </c:strRef>
          </c:cat>
          <c:val>
            <c:numRef>
              <c:f>'5.1'!$Q$10:$W$10</c:f>
              <c:numCache>
                <c:formatCode>0.000</c:formatCode>
                <c:ptCount val="7"/>
                <c:pt idx="0">
                  <c:v>1.0072916666666667</c:v>
                </c:pt>
                <c:pt idx="1">
                  <c:v>0.65693430656934315</c:v>
                </c:pt>
                <c:pt idx="2">
                  <c:v>0.54945054945054939</c:v>
                </c:pt>
                <c:pt idx="3">
                  <c:v>0.61475409836065575</c:v>
                </c:pt>
                <c:pt idx="4">
                  <c:v>0.70422535211267601</c:v>
                </c:pt>
                <c:pt idx="5">
                  <c:v>0.3376988482058414</c:v>
                </c:pt>
                <c:pt idx="6">
                  <c:v>1.1555555555555554</c:v>
                </c:pt>
              </c:numCache>
            </c:numRef>
          </c:val>
          <c:extLst>
            <c:ext xmlns:c16="http://schemas.microsoft.com/office/drawing/2014/chart" uri="{C3380CC4-5D6E-409C-BE32-E72D297353CC}">
              <c16:uniqueId val="{00000004-52EC-4B76-866F-2ED2A7F7ECC8}"/>
            </c:ext>
          </c:extLst>
        </c:ser>
        <c:ser>
          <c:idx val="6"/>
          <c:order val="5"/>
          <c:tx>
            <c:strRef>
              <c:f>'5.1'!$P$11</c:f>
              <c:strCache>
                <c:ptCount val="1"/>
                <c:pt idx="0">
                  <c:v>Finlande</c:v>
                </c:pt>
              </c:strCache>
            </c:strRef>
          </c:tx>
          <c:spPr>
            <a:ln>
              <a:solidFill>
                <a:srgbClr val="008E7F">
                  <a:alpha val="25098"/>
                </a:srgbClr>
              </a:solidFill>
            </a:ln>
          </c:spPr>
          <c:marker>
            <c:symbol val="circle"/>
            <c:size val="7"/>
            <c:spPr>
              <a:solidFill>
                <a:srgbClr val="008E7F">
                  <a:alpha val="25098"/>
                </a:srgbClr>
              </a:solidFill>
              <a:ln>
                <a:solidFill>
                  <a:srgbClr val="008E7F">
                    <a:alpha val="25098"/>
                  </a:srgbClr>
                </a:solidFill>
              </a:ln>
            </c:spPr>
          </c:marker>
          <c:cat>
            <c:strRef>
              <c:f>'5.1'!$Q$4:$W$4</c:f>
              <c:strCache>
                <c:ptCount val="7"/>
                <c:pt idx="0">
                  <c:v>1) Éducation à 3 ans et plus (2021-2022)</c:v>
                </c:pt>
                <c:pt idx="1">
                  <c:v>2) Sorties précoces (2023)</c:v>
                </c:pt>
                <c:pt idx="2">
                  <c:v>3) Faible niveau en culture mathématique (PISA 2022)</c:v>
                </c:pt>
                <c:pt idx="3">
                  <c:v>4) Faible niveau en compréhension de l'écrit (PISA 2022)</c:v>
                </c:pt>
                <c:pt idx="4">
                  <c:v>5) Faible niveau en culture scientifique (PISA 2022)</c:v>
                </c:pt>
                <c:pt idx="5">
                  <c:v>6) Faible niveau en littératie numérique (Icils 2023)</c:v>
                </c:pt>
                <c:pt idx="6">
                  <c:v>7) Diplômés de l'enseignement supérieur (2023)</c:v>
                </c:pt>
              </c:strCache>
            </c:strRef>
          </c:cat>
          <c:val>
            <c:numRef>
              <c:f>'5.1'!$Q$11:$W$11</c:f>
              <c:numCache>
                <c:formatCode>0.000</c:formatCode>
                <c:ptCount val="7"/>
                <c:pt idx="0">
                  <c:v>0.92708333333333337</c:v>
                </c:pt>
                <c:pt idx="1">
                  <c:v>0.9375</c:v>
                </c:pt>
                <c:pt idx="2">
                  <c:v>0.60240963855421692</c:v>
                </c:pt>
                <c:pt idx="3">
                  <c:v>0.70093457943925241</c:v>
                </c:pt>
                <c:pt idx="4">
                  <c:v>0.83333333333333337</c:v>
                </c:pt>
                <c:pt idx="5">
                  <c:v>0.40407487411875681</c:v>
                </c:pt>
                <c:pt idx="6">
                  <c:v>0.87111111111111117</c:v>
                </c:pt>
              </c:numCache>
            </c:numRef>
          </c:val>
          <c:extLst>
            <c:ext xmlns:c16="http://schemas.microsoft.com/office/drawing/2014/chart" uri="{C3380CC4-5D6E-409C-BE32-E72D297353CC}">
              <c16:uniqueId val="{00000005-52EC-4B76-866F-2ED2A7F7ECC8}"/>
            </c:ext>
          </c:extLst>
        </c:ser>
        <c:ser>
          <c:idx val="7"/>
          <c:order val="6"/>
          <c:tx>
            <c:strRef>
              <c:f>'5.1'!$P$12</c:f>
              <c:strCache>
                <c:ptCount val="1"/>
                <c:pt idx="0">
                  <c:v>Suède</c:v>
                </c:pt>
              </c:strCache>
            </c:strRef>
          </c:tx>
          <c:spPr>
            <a:ln>
              <a:solidFill>
                <a:schemeClr val="accent2">
                  <a:lumMod val="75000"/>
                  <a:alpha val="50000"/>
                </a:schemeClr>
              </a:solidFill>
            </a:ln>
          </c:spPr>
          <c:marker>
            <c:symbol val="circle"/>
            <c:size val="7"/>
            <c:spPr>
              <a:solidFill>
                <a:schemeClr val="accent2">
                  <a:lumMod val="75000"/>
                  <a:alpha val="50000"/>
                </a:schemeClr>
              </a:solidFill>
              <a:ln>
                <a:solidFill>
                  <a:schemeClr val="accent2">
                    <a:lumMod val="75000"/>
                    <a:alpha val="50000"/>
                  </a:schemeClr>
                </a:solidFill>
              </a:ln>
            </c:spPr>
          </c:marker>
          <c:cat>
            <c:strRef>
              <c:f>'5.1'!$Q$4:$W$4</c:f>
              <c:strCache>
                <c:ptCount val="7"/>
                <c:pt idx="0">
                  <c:v>1) Éducation à 3 ans et plus (2021-2022)</c:v>
                </c:pt>
                <c:pt idx="1">
                  <c:v>2) Sorties précoces (2023)</c:v>
                </c:pt>
                <c:pt idx="2">
                  <c:v>3) Faible niveau en culture mathématique (PISA 2022)</c:v>
                </c:pt>
                <c:pt idx="3">
                  <c:v>4) Faible niveau en compréhension de l'écrit (PISA 2022)</c:v>
                </c:pt>
                <c:pt idx="4">
                  <c:v>5) Faible niveau en culture scientifique (PISA 2022)</c:v>
                </c:pt>
                <c:pt idx="5">
                  <c:v>6) Faible niveau en littératie numérique (Icils 2023)</c:v>
                </c:pt>
                <c:pt idx="6">
                  <c:v>7) Diplômés de l'enseignement supérieur (2023)</c:v>
                </c:pt>
              </c:strCache>
            </c:strRef>
          </c:cat>
          <c:val>
            <c:numRef>
              <c:f>'5.1'!$Q$12:$W$12</c:f>
              <c:numCache>
                <c:formatCode>0.000</c:formatCode>
                <c:ptCount val="7"/>
                <c:pt idx="0">
                  <c:v>1.0010416666666666</c:v>
                </c:pt>
                <c:pt idx="1">
                  <c:v>1.2162162162162162</c:v>
                </c:pt>
                <c:pt idx="2">
                  <c:v>0.55147058823529416</c:v>
                </c:pt>
                <c:pt idx="3">
                  <c:v>0.61728395061728392</c:v>
                </c:pt>
                <c:pt idx="4">
                  <c:v>0.63291139240506333</c:v>
                </c:pt>
                <c:pt idx="5">
                  <c:v>0.37934974857081999</c:v>
                </c:pt>
                <c:pt idx="6">
                  <c:v>1.2022222222222223</c:v>
                </c:pt>
              </c:numCache>
            </c:numRef>
          </c:val>
          <c:extLst>
            <c:ext xmlns:c16="http://schemas.microsoft.com/office/drawing/2014/chart" uri="{C3380CC4-5D6E-409C-BE32-E72D297353CC}">
              <c16:uniqueId val="{00000006-52EC-4B76-866F-2ED2A7F7ECC8}"/>
            </c:ext>
          </c:extLst>
        </c:ser>
        <c:ser>
          <c:idx val="2"/>
          <c:order val="8"/>
          <c:tx>
            <c:strRef>
              <c:f>'5.1'!$P$8</c:f>
              <c:strCache>
                <c:ptCount val="1"/>
                <c:pt idx="0">
                  <c:v>France</c:v>
                </c:pt>
              </c:strCache>
            </c:strRef>
          </c:tx>
          <c:spPr>
            <a:ln>
              <a:solidFill>
                <a:srgbClr val="008E7F"/>
              </a:solidFill>
            </a:ln>
          </c:spPr>
          <c:marker>
            <c:symbol val="none"/>
          </c:marker>
          <c:val>
            <c:numRef>
              <c:f>'5.1'!$Q$8:$W$8</c:f>
              <c:numCache>
                <c:formatCode>0.000</c:formatCode>
                <c:ptCount val="7"/>
                <c:pt idx="0">
                  <c:v>1.0416666666666667</c:v>
                </c:pt>
                <c:pt idx="1">
                  <c:v>1.1842105263157896</c:v>
                </c:pt>
                <c:pt idx="2">
                  <c:v>0.52083333333333337</c:v>
                </c:pt>
                <c:pt idx="3">
                  <c:v>0.55762081784386619</c:v>
                </c:pt>
                <c:pt idx="4">
                  <c:v>0.63025210084033612</c:v>
                </c:pt>
                <c:pt idx="5">
                  <c:v>0.35110843277740605</c:v>
                </c:pt>
                <c:pt idx="6">
                  <c:v>1.1533333333333333</c:v>
                </c:pt>
              </c:numCache>
            </c:numRef>
          </c:val>
          <c:extLst>
            <c:ext xmlns:c16="http://schemas.microsoft.com/office/drawing/2014/chart" uri="{C3380CC4-5D6E-409C-BE32-E72D297353CC}">
              <c16:uniqueId val="{00000007-52EC-4B76-866F-2ED2A7F7ECC8}"/>
            </c:ext>
          </c:extLst>
        </c:ser>
        <c:dLbls>
          <c:showLegendKey val="0"/>
          <c:showVal val="0"/>
          <c:showCatName val="0"/>
          <c:showSerName val="0"/>
          <c:showPercent val="0"/>
          <c:showBubbleSize val="0"/>
        </c:dLbls>
        <c:axId val="116978432"/>
        <c:axId val="116979968"/>
        <c:extLst>
          <c:ext xmlns:c15="http://schemas.microsoft.com/office/drawing/2012/chart" uri="{02D57815-91ED-43cb-92C2-25804820EDAC}">
            <c15:filteredRadarSeries>
              <c15:ser>
                <c:idx val="9"/>
                <c:order val="7"/>
                <c:tx>
                  <c:strRef>
                    <c:extLst>
                      <c:ext uri="{02D57815-91ED-43cb-92C2-25804820EDAC}">
                        <c15:formulaRef>
                          <c15:sqref>'5.1'!$P$13</c15:sqref>
                        </c15:formulaRef>
                      </c:ext>
                    </c:extLst>
                    <c:strCache>
                      <c:ptCount val="1"/>
                    </c:strCache>
                  </c:strRef>
                </c:tx>
                <c:spPr>
                  <a:ln>
                    <a:solidFill>
                      <a:srgbClr val="DCA600">
                        <a:alpha val="40000"/>
                      </a:srgbClr>
                    </a:solidFill>
                  </a:ln>
                </c:spPr>
                <c:marker>
                  <c:symbol val="circle"/>
                  <c:size val="7"/>
                  <c:spPr>
                    <a:solidFill>
                      <a:srgbClr val="DCA600">
                        <a:alpha val="40000"/>
                      </a:srgbClr>
                    </a:solidFill>
                    <a:ln>
                      <a:solidFill>
                        <a:srgbClr val="DCA600">
                          <a:alpha val="40000"/>
                        </a:srgbClr>
                      </a:solidFill>
                    </a:ln>
                  </c:spPr>
                </c:marker>
                <c:val>
                  <c:numRef>
                    <c:extLst>
                      <c:ext uri="{02D57815-91ED-43cb-92C2-25804820EDAC}">
                        <c15:formulaRef>
                          <c15:sqref>'5.1'!$Q$13:$W$13</c15:sqref>
                        </c15:formulaRef>
                      </c:ext>
                    </c:extLst>
                    <c:numCache>
                      <c:formatCode>General</c:formatCode>
                      <c:ptCount val="7"/>
                    </c:numCache>
                  </c:numRef>
                </c:val>
                <c:extLst>
                  <c:ext xmlns:c16="http://schemas.microsoft.com/office/drawing/2014/chart" uri="{C3380CC4-5D6E-409C-BE32-E72D297353CC}">
                    <c16:uniqueId val="{00000008-52EC-4B76-866F-2ED2A7F7ECC8}"/>
                  </c:ext>
                </c:extLst>
              </c15:ser>
            </c15:filteredRadarSeries>
          </c:ext>
        </c:extLst>
      </c:radarChart>
      <c:catAx>
        <c:axId val="116978432"/>
        <c:scaling>
          <c:orientation val="minMax"/>
        </c:scaling>
        <c:delete val="0"/>
        <c:axPos val="b"/>
        <c:majorGridlines/>
        <c:numFmt formatCode="General" sourceLinked="0"/>
        <c:majorTickMark val="out"/>
        <c:minorTickMark val="none"/>
        <c:tickLblPos val="nextTo"/>
        <c:crossAx val="116979968"/>
        <c:crosses val="autoZero"/>
        <c:auto val="1"/>
        <c:lblAlgn val="ctr"/>
        <c:lblOffset val="100"/>
        <c:noMultiLvlLbl val="0"/>
      </c:catAx>
      <c:valAx>
        <c:axId val="116979968"/>
        <c:scaling>
          <c:orientation val="minMax"/>
          <c:max val="1.25"/>
        </c:scaling>
        <c:delete val="1"/>
        <c:axPos val="l"/>
        <c:majorGridlines>
          <c:spPr>
            <a:ln>
              <a:solidFill>
                <a:schemeClr val="tx1">
                  <a:lumMod val="50000"/>
                  <a:lumOff val="50000"/>
                  <a:alpha val="70000"/>
                </a:schemeClr>
              </a:solidFill>
            </a:ln>
          </c:spPr>
        </c:majorGridlines>
        <c:numFmt formatCode="General" sourceLinked="1"/>
        <c:majorTickMark val="cross"/>
        <c:minorTickMark val="none"/>
        <c:tickLblPos val="nextTo"/>
        <c:crossAx val="116978432"/>
        <c:crosses val="autoZero"/>
        <c:crossBetween val="between"/>
        <c:majorUnit val="0.25"/>
      </c:valAx>
    </c:plotArea>
    <c:legend>
      <c:legendPos val="b"/>
      <c:layout>
        <c:manualLayout>
          <c:xMode val="edge"/>
          <c:yMode val="edge"/>
          <c:x val="6.3691032830802255E-2"/>
          <c:y val="0.91222128934171398"/>
          <c:w val="0.9265500970060474"/>
          <c:h val="7.2909755156686115E-2"/>
        </c:manualLayout>
      </c:layout>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041470440451782E-2"/>
          <c:y val="6.0907101576673457E-2"/>
          <c:w val="0.96795847369472521"/>
          <c:h val="0.76457699138646928"/>
        </c:manualLayout>
      </c:layout>
      <c:barChart>
        <c:barDir val="col"/>
        <c:grouping val="clustered"/>
        <c:varyColors val="0"/>
        <c:ser>
          <c:idx val="0"/>
          <c:order val="0"/>
          <c:tx>
            <c:strRef>
              <c:f>'5.4'!$R$69</c:f>
              <c:strCache>
                <c:ptCount val="1"/>
                <c:pt idx="0">
                  <c:v>Filles </c:v>
                </c:pt>
              </c:strCache>
            </c:strRef>
          </c:tx>
          <c:spPr>
            <a:solidFill>
              <a:srgbClr val="008E7F"/>
            </a:solidFill>
            <a:ln>
              <a:noFill/>
            </a:ln>
            <a:effectLst/>
          </c:spPr>
          <c:invertIfNegative val="0"/>
          <c:cat>
            <c:multiLvlStrRef>
              <c:f>'5.4'!$P$70:$Q$85</c:f>
              <c:multiLvlStrCache>
                <c:ptCount val="16"/>
                <c:lvl>
                  <c:pt idx="0">
                    <c:v>Prélever et inférer</c:v>
                  </c:pt>
                  <c:pt idx="1">
                    <c:v>Interpréter et apprécier</c:v>
                  </c:pt>
                  <c:pt idx="2">
                    <c:v>Prélever et inférer</c:v>
                  </c:pt>
                  <c:pt idx="3">
                    <c:v>Interpréter et apprécier</c:v>
                  </c:pt>
                  <c:pt idx="4">
                    <c:v>Prélever et inférer</c:v>
                  </c:pt>
                  <c:pt idx="5">
                    <c:v>Interpréter et apprécier</c:v>
                  </c:pt>
                  <c:pt idx="6">
                    <c:v>Prélever et inférer</c:v>
                  </c:pt>
                  <c:pt idx="7">
                    <c:v>Interpréter et apprécier</c:v>
                  </c:pt>
                  <c:pt idx="8">
                    <c:v>Prélever et inférer</c:v>
                  </c:pt>
                  <c:pt idx="9">
                    <c:v>Interpréter et apprécier</c:v>
                  </c:pt>
                  <c:pt idx="10">
                    <c:v>Prélever et inférer</c:v>
                  </c:pt>
                  <c:pt idx="11">
                    <c:v>Interpréter et apprécier</c:v>
                  </c:pt>
                  <c:pt idx="12">
                    <c:v>Prélever et inférer</c:v>
                  </c:pt>
                  <c:pt idx="13">
                    <c:v>Interpréter et apprécier</c:v>
                  </c:pt>
                  <c:pt idx="14">
                    <c:v>Prélever et inférer</c:v>
                  </c:pt>
                  <c:pt idx="15">
                    <c:v>Interpréter et apprécier</c:v>
                  </c:pt>
                </c:lvl>
                <c:lvl>
                  <c:pt idx="0">
                    <c:v>Finlande</c:v>
                  </c:pt>
                  <c:pt idx="2">
                    <c:v>Pologne</c:v>
                  </c:pt>
                  <c:pt idx="4">
                    <c:v>Suède</c:v>
                  </c:pt>
                  <c:pt idx="6">
                    <c:v>Italie</c:v>
                  </c:pt>
                  <c:pt idx="8">
                    <c:v>Allemagne</c:v>
                  </c:pt>
                  <c:pt idx="10">
                    <c:v>Pays-Bas</c:v>
                  </c:pt>
                  <c:pt idx="12">
                    <c:v>Espagne</c:v>
                  </c:pt>
                  <c:pt idx="14">
                    <c:v>France</c:v>
                  </c:pt>
                </c:lvl>
              </c:multiLvlStrCache>
            </c:multiLvlStrRef>
          </c:cat>
          <c:val>
            <c:numRef>
              <c:f>'5.4'!$R$70:$R$85</c:f>
              <c:numCache>
                <c:formatCode>0</c:formatCode>
                <c:ptCount val="16"/>
                <c:pt idx="0">
                  <c:v>558.79950321508602</c:v>
                </c:pt>
                <c:pt idx="1">
                  <c:v>557.28644892772104</c:v>
                </c:pt>
                <c:pt idx="2">
                  <c:v>555.14211374847798</c:v>
                </c:pt>
                <c:pt idx="3">
                  <c:v>563.44490594627905</c:v>
                </c:pt>
                <c:pt idx="4">
                  <c:v>553.30109046354903</c:v>
                </c:pt>
                <c:pt idx="5">
                  <c:v>550.55684191852697</c:v>
                </c:pt>
                <c:pt idx="6">
                  <c:v>540.53529608187898</c:v>
                </c:pt>
                <c:pt idx="7">
                  <c:v>541.37896419229696</c:v>
                </c:pt>
                <c:pt idx="8">
                  <c:v>532.693549904458</c:v>
                </c:pt>
                <c:pt idx="9">
                  <c:v>530.75664697673096</c:v>
                </c:pt>
                <c:pt idx="10">
                  <c:v>533.15182604861502</c:v>
                </c:pt>
                <c:pt idx="11">
                  <c:v>534.48031234719701</c:v>
                </c:pt>
                <c:pt idx="12">
                  <c:v>522.518903400608</c:v>
                </c:pt>
                <c:pt idx="13">
                  <c:v>521.42585836331295</c:v>
                </c:pt>
                <c:pt idx="14">
                  <c:v>525.55060117218204</c:v>
                </c:pt>
                <c:pt idx="15">
                  <c:v>515.79955790819895</c:v>
                </c:pt>
              </c:numCache>
            </c:numRef>
          </c:val>
          <c:extLst>
            <c:ext xmlns:c16="http://schemas.microsoft.com/office/drawing/2014/chart" uri="{C3380CC4-5D6E-409C-BE32-E72D297353CC}">
              <c16:uniqueId val="{00000000-28D9-4D0B-8723-7CCAFC165E3F}"/>
            </c:ext>
          </c:extLst>
        </c:ser>
        <c:ser>
          <c:idx val="1"/>
          <c:order val="1"/>
          <c:tx>
            <c:strRef>
              <c:f>'5.4'!$S$69</c:f>
              <c:strCache>
                <c:ptCount val="1"/>
                <c:pt idx="0">
                  <c:v>Garçons</c:v>
                </c:pt>
              </c:strCache>
            </c:strRef>
          </c:tx>
          <c:spPr>
            <a:solidFill>
              <a:srgbClr val="008E7F">
                <a:alpha val="50000"/>
              </a:srgbClr>
            </a:solidFill>
            <a:ln>
              <a:noFill/>
            </a:ln>
            <a:effectLst/>
          </c:spPr>
          <c:invertIfNegative val="0"/>
          <c:cat>
            <c:multiLvlStrRef>
              <c:f>'5.4'!$P$70:$Q$85</c:f>
              <c:multiLvlStrCache>
                <c:ptCount val="16"/>
                <c:lvl>
                  <c:pt idx="0">
                    <c:v>Prélever et inférer</c:v>
                  </c:pt>
                  <c:pt idx="1">
                    <c:v>Interpréter et apprécier</c:v>
                  </c:pt>
                  <c:pt idx="2">
                    <c:v>Prélever et inférer</c:v>
                  </c:pt>
                  <c:pt idx="3">
                    <c:v>Interpréter et apprécier</c:v>
                  </c:pt>
                  <c:pt idx="4">
                    <c:v>Prélever et inférer</c:v>
                  </c:pt>
                  <c:pt idx="5">
                    <c:v>Interpréter et apprécier</c:v>
                  </c:pt>
                  <c:pt idx="6">
                    <c:v>Prélever et inférer</c:v>
                  </c:pt>
                  <c:pt idx="7">
                    <c:v>Interpréter et apprécier</c:v>
                  </c:pt>
                  <c:pt idx="8">
                    <c:v>Prélever et inférer</c:v>
                  </c:pt>
                  <c:pt idx="9">
                    <c:v>Interpréter et apprécier</c:v>
                  </c:pt>
                  <c:pt idx="10">
                    <c:v>Prélever et inférer</c:v>
                  </c:pt>
                  <c:pt idx="11">
                    <c:v>Interpréter et apprécier</c:v>
                  </c:pt>
                  <c:pt idx="12">
                    <c:v>Prélever et inférer</c:v>
                  </c:pt>
                  <c:pt idx="13">
                    <c:v>Interpréter et apprécier</c:v>
                  </c:pt>
                  <c:pt idx="14">
                    <c:v>Prélever et inférer</c:v>
                  </c:pt>
                  <c:pt idx="15">
                    <c:v>Interpréter et apprécier</c:v>
                  </c:pt>
                </c:lvl>
                <c:lvl>
                  <c:pt idx="0">
                    <c:v>Finlande</c:v>
                  </c:pt>
                  <c:pt idx="2">
                    <c:v>Pologne</c:v>
                  </c:pt>
                  <c:pt idx="4">
                    <c:v>Suède</c:v>
                  </c:pt>
                  <c:pt idx="6">
                    <c:v>Italie</c:v>
                  </c:pt>
                  <c:pt idx="8">
                    <c:v>Allemagne</c:v>
                  </c:pt>
                  <c:pt idx="10">
                    <c:v>Pays-Bas</c:v>
                  </c:pt>
                  <c:pt idx="12">
                    <c:v>Espagne</c:v>
                  </c:pt>
                  <c:pt idx="14">
                    <c:v>France</c:v>
                  </c:pt>
                </c:lvl>
              </c:multiLvlStrCache>
            </c:multiLvlStrRef>
          </c:cat>
          <c:val>
            <c:numRef>
              <c:f>'5.4'!$S$70:$S$85</c:f>
              <c:numCache>
                <c:formatCode>0</c:formatCode>
                <c:ptCount val="16"/>
                <c:pt idx="0">
                  <c:v>541.03701997542805</c:v>
                </c:pt>
                <c:pt idx="1">
                  <c:v>540.82790748864602</c:v>
                </c:pt>
                <c:pt idx="2">
                  <c:v>536.55716595434296</c:v>
                </c:pt>
                <c:pt idx="3">
                  <c:v>542.55744524932004</c:v>
                </c:pt>
                <c:pt idx="4">
                  <c:v>538.03955657412303</c:v>
                </c:pt>
                <c:pt idx="5">
                  <c:v>533.80030436668903</c:v>
                </c:pt>
                <c:pt idx="6">
                  <c:v>533.01578639067395</c:v>
                </c:pt>
                <c:pt idx="7">
                  <c:v>534.51930178735995</c:v>
                </c:pt>
                <c:pt idx="8">
                  <c:v>517.02939431360198</c:v>
                </c:pt>
                <c:pt idx="9">
                  <c:v>513.73470496278901</c:v>
                </c:pt>
                <c:pt idx="10">
                  <c:v>520.14885209375802</c:v>
                </c:pt>
                <c:pt idx="11">
                  <c:v>523.34055050506504</c:v>
                </c:pt>
                <c:pt idx="12">
                  <c:v>521.30891004500302</c:v>
                </c:pt>
                <c:pt idx="13">
                  <c:v>519.58047307496997</c:v>
                </c:pt>
                <c:pt idx="14">
                  <c:v>511.635251389595</c:v>
                </c:pt>
                <c:pt idx="15">
                  <c:v>503.38808788168001</c:v>
                </c:pt>
              </c:numCache>
            </c:numRef>
          </c:val>
          <c:extLst>
            <c:ext xmlns:c16="http://schemas.microsoft.com/office/drawing/2014/chart" uri="{C3380CC4-5D6E-409C-BE32-E72D297353CC}">
              <c16:uniqueId val="{00000001-28D9-4D0B-8723-7CCAFC165E3F}"/>
            </c:ext>
          </c:extLst>
        </c:ser>
        <c:dLbls>
          <c:showLegendKey val="0"/>
          <c:showVal val="0"/>
          <c:showCatName val="0"/>
          <c:showSerName val="0"/>
          <c:showPercent val="0"/>
          <c:showBubbleSize val="0"/>
        </c:dLbls>
        <c:gapWidth val="219"/>
        <c:axId val="750833928"/>
        <c:axId val="750823760"/>
      </c:barChart>
      <c:catAx>
        <c:axId val="750833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23760"/>
        <c:crosses val="autoZero"/>
        <c:auto val="1"/>
        <c:lblAlgn val="ctr"/>
        <c:lblOffset val="100"/>
        <c:noMultiLvlLbl val="0"/>
      </c:catAx>
      <c:valAx>
        <c:axId val="750823760"/>
        <c:scaling>
          <c:orientation val="minMax"/>
          <c:max val="560"/>
          <c:min val="49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33928"/>
        <c:crosses val="autoZero"/>
        <c:crossBetween val="between"/>
        <c:majorUnit val="10"/>
      </c:valAx>
      <c:spPr>
        <a:noFill/>
        <a:ln>
          <a:noFill/>
        </a:ln>
        <a:effectLst/>
      </c:spPr>
    </c:plotArea>
    <c:legend>
      <c:legendPos val="r"/>
      <c:layout>
        <c:manualLayout>
          <c:xMode val="edge"/>
          <c:yMode val="edge"/>
          <c:x val="0.82710234347935996"/>
          <c:y val="0.13819614590931478"/>
          <c:w val="7.7772805153220298E-2"/>
          <c:h val="0.1010263028285359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21718279603182E-2"/>
          <c:y val="5.5721346539027668E-2"/>
          <c:w val="0.83271631169196936"/>
          <c:h val="0.85407396236674471"/>
        </c:manualLayout>
      </c:layout>
      <c:barChart>
        <c:barDir val="col"/>
        <c:grouping val="stacked"/>
        <c:varyColors val="0"/>
        <c:ser>
          <c:idx val="0"/>
          <c:order val="0"/>
          <c:tx>
            <c:strRef>
              <c:f>'5.4'!$Q$3</c:f>
              <c:strCache>
                <c:ptCount val="1"/>
                <c:pt idx="0">
                  <c:v>En dessous du niveau bas</c:v>
                </c:pt>
              </c:strCache>
            </c:strRef>
          </c:tx>
          <c:spPr>
            <a:solidFill>
              <a:srgbClr val="008E7F"/>
            </a:solidFill>
            <a:ln w="6350">
              <a:solidFill>
                <a:schemeClr val="bg1"/>
              </a:solidFill>
            </a:ln>
            <a:effectLst/>
          </c:spPr>
          <c:invertIfNegative val="0"/>
          <c:cat>
            <c:strRef>
              <c:f>'5.4'!$P$4:$P$22</c:f>
              <c:strCache>
                <c:ptCount val="19"/>
                <c:pt idx="0">
                  <c:v>FI</c:v>
                </c:pt>
                <c:pt idx="1">
                  <c:v>PL</c:v>
                </c:pt>
                <c:pt idx="2">
                  <c:v>SE</c:v>
                </c:pt>
                <c:pt idx="3">
                  <c:v>BG</c:v>
                </c:pt>
                <c:pt idx="4">
                  <c:v>DK</c:v>
                </c:pt>
                <c:pt idx="5">
                  <c:v>CZ</c:v>
                </c:pt>
                <c:pt idx="6">
                  <c:v>IT</c:v>
                </c:pt>
                <c:pt idx="7">
                  <c:v>SK</c:v>
                </c:pt>
                <c:pt idx="8">
                  <c:v>AT</c:v>
                </c:pt>
                <c:pt idx="9">
                  <c:v>DE</c:v>
                </c:pt>
                <c:pt idx="10">
                  <c:v>NL</c:v>
                </c:pt>
                <c:pt idx="11">
                  <c:v>PT</c:v>
                </c:pt>
                <c:pt idx="12">
                  <c:v>MT</c:v>
                </c:pt>
                <c:pt idx="13">
                  <c:v>ES</c:v>
                </c:pt>
                <c:pt idx="14">
                  <c:v>SI</c:v>
                </c:pt>
                <c:pt idx="15">
                  <c:v>FR</c:v>
                </c:pt>
                <c:pt idx="16">
                  <c:v>CY</c:v>
                </c:pt>
                <c:pt idx="17">
                  <c:v>BE nl</c:v>
                </c:pt>
                <c:pt idx="18">
                  <c:v>BE fr</c:v>
                </c:pt>
              </c:strCache>
            </c:strRef>
          </c:cat>
          <c:val>
            <c:numRef>
              <c:f>'5.4'!$Q$4:$Q$22</c:f>
              <c:numCache>
                <c:formatCode>#,##0</c:formatCode>
                <c:ptCount val="19"/>
                <c:pt idx="0">
                  <c:v>4</c:v>
                </c:pt>
                <c:pt idx="1">
                  <c:v>3</c:v>
                </c:pt>
                <c:pt idx="2">
                  <c:v>5</c:v>
                </c:pt>
                <c:pt idx="3">
                  <c:v>7</c:v>
                </c:pt>
                <c:pt idx="4">
                  <c:v>4</c:v>
                </c:pt>
                <c:pt idx="5">
                  <c:v>4</c:v>
                </c:pt>
                <c:pt idx="6">
                  <c:v>3</c:v>
                </c:pt>
                <c:pt idx="7">
                  <c:v>6</c:v>
                </c:pt>
                <c:pt idx="8">
                  <c:v>4</c:v>
                </c:pt>
                <c:pt idx="9">
                  <c:v>6</c:v>
                </c:pt>
                <c:pt idx="10">
                  <c:v>4</c:v>
                </c:pt>
                <c:pt idx="11">
                  <c:v>6</c:v>
                </c:pt>
                <c:pt idx="12">
                  <c:v>10</c:v>
                </c:pt>
                <c:pt idx="13">
                  <c:v>5</c:v>
                </c:pt>
                <c:pt idx="14">
                  <c:v>6</c:v>
                </c:pt>
                <c:pt idx="15">
                  <c:v>6</c:v>
                </c:pt>
                <c:pt idx="16">
                  <c:v>8</c:v>
                </c:pt>
                <c:pt idx="17">
                  <c:v>6</c:v>
                </c:pt>
                <c:pt idx="18">
                  <c:v>11</c:v>
                </c:pt>
              </c:numCache>
            </c:numRef>
          </c:val>
          <c:extLst>
            <c:ext xmlns:c16="http://schemas.microsoft.com/office/drawing/2014/chart" uri="{C3380CC4-5D6E-409C-BE32-E72D297353CC}">
              <c16:uniqueId val="{00000000-DEA4-41A6-838D-91B3F81B4B98}"/>
            </c:ext>
          </c:extLst>
        </c:ser>
        <c:ser>
          <c:idx val="1"/>
          <c:order val="1"/>
          <c:tx>
            <c:strRef>
              <c:f>'5.4'!$R$3</c:f>
              <c:strCache>
                <c:ptCount val="1"/>
                <c:pt idx="0">
                  <c:v>Bas (401 à 475 points)</c:v>
                </c:pt>
              </c:strCache>
            </c:strRef>
          </c:tx>
          <c:spPr>
            <a:solidFill>
              <a:srgbClr val="008E7F">
                <a:alpha val="69804"/>
              </a:srgbClr>
            </a:solidFill>
            <a:ln w="6350">
              <a:solidFill>
                <a:schemeClr val="bg1"/>
              </a:solidFill>
            </a:ln>
            <a:effectLst/>
          </c:spPr>
          <c:invertIfNegative val="0"/>
          <c:cat>
            <c:strRef>
              <c:f>'5.4'!$P$4:$P$22</c:f>
              <c:strCache>
                <c:ptCount val="19"/>
                <c:pt idx="0">
                  <c:v>FI</c:v>
                </c:pt>
                <c:pt idx="1">
                  <c:v>PL</c:v>
                </c:pt>
                <c:pt idx="2">
                  <c:v>SE</c:v>
                </c:pt>
                <c:pt idx="3">
                  <c:v>BG</c:v>
                </c:pt>
                <c:pt idx="4">
                  <c:v>DK</c:v>
                </c:pt>
                <c:pt idx="5">
                  <c:v>CZ</c:v>
                </c:pt>
                <c:pt idx="6">
                  <c:v>IT</c:v>
                </c:pt>
                <c:pt idx="7">
                  <c:v>SK</c:v>
                </c:pt>
                <c:pt idx="8">
                  <c:v>AT</c:v>
                </c:pt>
                <c:pt idx="9">
                  <c:v>DE</c:v>
                </c:pt>
                <c:pt idx="10">
                  <c:v>NL</c:v>
                </c:pt>
                <c:pt idx="11">
                  <c:v>PT</c:v>
                </c:pt>
                <c:pt idx="12">
                  <c:v>MT</c:v>
                </c:pt>
                <c:pt idx="13">
                  <c:v>ES</c:v>
                </c:pt>
                <c:pt idx="14">
                  <c:v>SI</c:v>
                </c:pt>
                <c:pt idx="15">
                  <c:v>FR</c:v>
                </c:pt>
                <c:pt idx="16">
                  <c:v>CY</c:v>
                </c:pt>
                <c:pt idx="17">
                  <c:v>BE nl</c:v>
                </c:pt>
                <c:pt idx="18">
                  <c:v>BE fr</c:v>
                </c:pt>
              </c:strCache>
            </c:strRef>
          </c:cat>
          <c:val>
            <c:numRef>
              <c:f>'5.4'!$R$4:$R$22</c:f>
              <c:numCache>
                <c:formatCode>#,##0</c:formatCode>
                <c:ptCount val="19"/>
                <c:pt idx="0">
                  <c:v>12</c:v>
                </c:pt>
                <c:pt idx="1">
                  <c:v>12</c:v>
                </c:pt>
                <c:pt idx="2">
                  <c:v>14</c:v>
                </c:pt>
                <c:pt idx="3">
                  <c:v>15</c:v>
                </c:pt>
                <c:pt idx="4">
                  <c:v>15</c:v>
                </c:pt>
                <c:pt idx="5">
                  <c:v>14</c:v>
                </c:pt>
                <c:pt idx="6">
                  <c:v>14</c:v>
                </c:pt>
                <c:pt idx="7">
                  <c:v>15</c:v>
                </c:pt>
                <c:pt idx="8">
                  <c:v>16</c:v>
                </c:pt>
                <c:pt idx="9">
                  <c:v>19</c:v>
                </c:pt>
                <c:pt idx="10">
                  <c:v>17</c:v>
                </c:pt>
                <c:pt idx="11">
                  <c:v>19</c:v>
                </c:pt>
                <c:pt idx="12">
                  <c:v>20</c:v>
                </c:pt>
                <c:pt idx="13">
                  <c:v>19</c:v>
                </c:pt>
                <c:pt idx="14">
                  <c:v>19</c:v>
                </c:pt>
                <c:pt idx="15">
                  <c:v>22</c:v>
                </c:pt>
                <c:pt idx="16">
                  <c:v>23</c:v>
                </c:pt>
                <c:pt idx="17">
                  <c:v>23</c:v>
                </c:pt>
                <c:pt idx="18">
                  <c:v>27</c:v>
                </c:pt>
              </c:numCache>
            </c:numRef>
          </c:val>
          <c:extLst>
            <c:ext xmlns:c16="http://schemas.microsoft.com/office/drawing/2014/chart" uri="{C3380CC4-5D6E-409C-BE32-E72D297353CC}">
              <c16:uniqueId val="{00000001-DEA4-41A6-838D-91B3F81B4B98}"/>
            </c:ext>
          </c:extLst>
        </c:ser>
        <c:ser>
          <c:idx val="2"/>
          <c:order val="2"/>
          <c:tx>
            <c:strRef>
              <c:f>'5.4'!$S$3</c:f>
              <c:strCache>
                <c:ptCount val="1"/>
                <c:pt idx="0">
                  <c:v>Intermédiaire (476 à 550 points)</c:v>
                </c:pt>
              </c:strCache>
            </c:strRef>
          </c:tx>
          <c:spPr>
            <a:solidFill>
              <a:srgbClr val="008E7F">
                <a:alpha val="50196"/>
              </a:srgbClr>
            </a:solidFill>
            <a:ln w="6350">
              <a:solidFill>
                <a:schemeClr val="bg1"/>
              </a:solidFill>
            </a:ln>
            <a:effectLst/>
          </c:spPr>
          <c:invertIfNegative val="0"/>
          <c:cat>
            <c:strRef>
              <c:f>'5.4'!$P$4:$P$22</c:f>
              <c:strCache>
                <c:ptCount val="19"/>
                <c:pt idx="0">
                  <c:v>FI</c:v>
                </c:pt>
                <c:pt idx="1">
                  <c:v>PL</c:v>
                </c:pt>
                <c:pt idx="2">
                  <c:v>SE</c:v>
                </c:pt>
                <c:pt idx="3">
                  <c:v>BG</c:v>
                </c:pt>
                <c:pt idx="4">
                  <c:v>DK</c:v>
                </c:pt>
                <c:pt idx="5">
                  <c:v>CZ</c:v>
                </c:pt>
                <c:pt idx="6">
                  <c:v>IT</c:v>
                </c:pt>
                <c:pt idx="7">
                  <c:v>SK</c:v>
                </c:pt>
                <c:pt idx="8">
                  <c:v>AT</c:v>
                </c:pt>
                <c:pt idx="9">
                  <c:v>DE</c:v>
                </c:pt>
                <c:pt idx="10">
                  <c:v>NL</c:v>
                </c:pt>
                <c:pt idx="11">
                  <c:v>PT</c:v>
                </c:pt>
                <c:pt idx="12">
                  <c:v>MT</c:v>
                </c:pt>
                <c:pt idx="13">
                  <c:v>ES</c:v>
                </c:pt>
                <c:pt idx="14">
                  <c:v>SI</c:v>
                </c:pt>
                <c:pt idx="15">
                  <c:v>FR</c:v>
                </c:pt>
                <c:pt idx="16">
                  <c:v>CY</c:v>
                </c:pt>
                <c:pt idx="17">
                  <c:v>BE nl</c:v>
                </c:pt>
                <c:pt idx="18">
                  <c:v>BE fr</c:v>
                </c:pt>
              </c:strCache>
            </c:strRef>
          </c:cat>
          <c:val>
            <c:numRef>
              <c:f>'5.4'!$S$4:$S$22</c:f>
              <c:numCache>
                <c:formatCode>#,##0</c:formatCode>
                <c:ptCount val="19"/>
                <c:pt idx="0">
                  <c:v>31</c:v>
                </c:pt>
                <c:pt idx="1">
                  <c:v>33</c:v>
                </c:pt>
                <c:pt idx="2">
                  <c:v>31</c:v>
                </c:pt>
                <c:pt idx="3">
                  <c:v>29</c:v>
                </c:pt>
                <c:pt idx="4">
                  <c:v>33</c:v>
                </c:pt>
                <c:pt idx="5">
                  <c:v>35</c:v>
                </c:pt>
                <c:pt idx="6">
                  <c:v>39</c:v>
                </c:pt>
                <c:pt idx="7">
                  <c:v>37</c:v>
                </c:pt>
                <c:pt idx="8">
                  <c:v>39</c:v>
                </c:pt>
                <c:pt idx="9">
                  <c:v>36</c:v>
                </c:pt>
                <c:pt idx="10">
                  <c:v>42</c:v>
                </c:pt>
                <c:pt idx="11">
                  <c:v>39</c:v>
                </c:pt>
                <c:pt idx="12">
                  <c:v>34</c:v>
                </c:pt>
                <c:pt idx="13">
                  <c:v>41</c:v>
                </c:pt>
                <c:pt idx="14">
                  <c:v>40</c:v>
                </c:pt>
                <c:pt idx="15">
                  <c:v>40</c:v>
                </c:pt>
                <c:pt idx="16">
                  <c:v>37</c:v>
                </c:pt>
                <c:pt idx="17">
                  <c:v>42</c:v>
                </c:pt>
                <c:pt idx="18">
                  <c:v>39</c:v>
                </c:pt>
              </c:numCache>
            </c:numRef>
          </c:val>
          <c:extLst>
            <c:ext xmlns:c16="http://schemas.microsoft.com/office/drawing/2014/chart" uri="{C3380CC4-5D6E-409C-BE32-E72D297353CC}">
              <c16:uniqueId val="{00000002-DEA4-41A6-838D-91B3F81B4B98}"/>
            </c:ext>
          </c:extLst>
        </c:ser>
        <c:ser>
          <c:idx val="3"/>
          <c:order val="3"/>
          <c:tx>
            <c:strRef>
              <c:f>'5.4'!$T$3</c:f>
              <c:strCache>
                <c:ptCount val="1"/>
                <c:pt idx="0">
                  <c:v>Élevé (551 à 625 points)</c:v>
                </c:pt>
              </c:strCache>
            </c:strRef>
          </c:tx>
          <c:spPr>
            <a:solidFill>
              <a:srgbClr val="008E7F">
                <a:alpha val="40000"/>
              </a:srgbClr>
            </a:solidFill>
            <a:ln>
              <a:solidFill>
                <a:schemeClr val="bg1"/>
              </a:solidFill>
            </a:ln>
            <a:effectLst/>
          </c:spPr>
          <c:invertIfNegative val="0"/>
          <c:cat>
            <c:strRef>
              <c:f>'5.4'!$P$4:$P$22</c:f>
              <c:strCache>
                <c:ptCount val="19"/>
                <c:pt idx="0">
                  <c:v>FI</c:v>
                </c:pt>
                <c:pt idx="1">
                  <c:v>PL</c:v>
                </c:pt>
                <c:pt idx="2">
                  <c:v>SE</c:v>
                </c:pt>
                <c:pt idx="3">
                  <c:v>BG</c:v>
                </c:pt>
                <c:pt idx="4">
                  <c:v>DK</c:v>
                </c:pt>
                <c:pt idx="5">
                  <c:v>CZ</c:v>
                </c:pt>
                <c:pt idx="6">
                  <c:v>IT</c:v>
                </c:pt>
                <c:pt idx="7">
                  <c:v>SK</c:v>
                </c:pt>
                <c:pt idx="8">
                  <c:v>AT</c:v>
                </c:pt>
                <c:pt idx="9">
                  <c:v>DE</c:v>
                </c:pt>
                <c:pt idx="10">
                  <c:v>NL</c:v>
                </c:pt>
                <c:pt idx="11">
                  <c:v>PT</c:v>
                </c:pt>
                <c:pt idx="12">
                  <c:v>MT</c:v>
                </c:pt>
                <c:pt idx="13">
                  <c:v>ES</c:v>
                </c:pt>
                <c:pt idx="14">
                  <c:v>SI</c:v>
                </c:pt>
                <c:pt idx="15">
                  <c:v>FR</c:v>
                </c:pt>
                <c:pt idx="16">
                  <c:v>CY</c:v>
                </c:pt>
                <c:pt idx="17">
                  <c:v>BE nl</c:v>
                </c:pt>
                <c:pt idx="18">
                  <c:v>BE fr</c:v>
                </c:pt>
              </c:strCache>
            </c:strRef>
          </c:cat>
          <c:val>
            <c:numRef>
              <c:f>'5.4'!$T$4:$T$22</c:f>
              <c:numCache>
                <c:formatCode>#,##0</c:formatCode>
                <c:ptCount val="19"/>
                <c:pt idx="0">
                  <c:v>39</c:v>
                </c:pt>
                <c:pt idx="1">
                  <c:v>38</c:v>
                </c:pt>
                <c:pt idx="2">
                  <c:v>35</c:v>
                </c:pt>
                <c:pt idx="3">
                  <c:v>33</c:v>
                </c:pt>
                <c:pt idx="4">
                  <c:v>37</c:v>
                </c:pt>
                <c:pt idx="5">
                  <c:v>36</c:v>
                </c:pt>
                <c:pt idx="6">
                  <c:v>36</c:v>
                </c:pt>
                <c:pt idx="7">
                  <c:v>34</c:v>
                </c:pt>
                <c:pt idx="8">
                  <c:v>34</c:v>
                </c:pt>
                <c:pt idx="9">
                  <c:v>31</c:v>
                </c:pt>
                <c:pt idx="10">
                  <c:v>31</c:v>
                </c:pt>
                <c:pt idx="11">
                  <c:v>30</c:v>
                </c:pt>
                <c:pt idx="12">
                  <c:v>28</c:v>
                </c:pt>
                <c:pt idx="13">
                  <c:v>29</c:v>
                </c:pt>
                <c:pt idx="14">
                  <c:v>30</c:v>
                </c:pt>
                <c:pt idx="15">
                  <c:v>27</c:v>
                </c:pt>
                <c:pt idx="16">
                  <c:v>26</c:v>
                </c:pt>
                <c:pt idx="17">
                  <c:v>26</c:v>
                </c:pt>
                <c:pt idx="18">
                  <c:v>20</c:v>
                </c:pt>
              </c:numCache>
            </c:numRef>
          </c:val>
          <c:extLst>
            <c:ext xmlns:c16="http://schemas.microsoft.com/office/drawing/2014/chart" uri="{C3380CC4-5D6E-409C-BE32-E72D297353CC}">
              <c16:uniqueId val="{00000003-DEA4-41A6-838D-91B3F81B4B98}"/>
            </c:ext>
          </c:extLst>
        </c:ser>
        <c:ser>
          <c:idx val="4"/>
          <c:order val="4"/>
          <c:tx>
            <c:strRef>
              <c:f>'5.4'!$U$3</c:f>
              <c:strCache>
                <c:ptCount val="1"/>
                <c:pt idx="0">
                  <c:v>Avancé (plus de 625 points)</c:v>
                </c:pt>
              </c:strCache>
            </c:strRef>
          </c:tx>
          <c:spPr>
            <a:solidFill>
              <a:srgbClr val="008E7F">
                <a:alpha val="25098"/>
              </a:srgbClr>
            </a:solidFill>
            <a:ln w="6350">
              <a:solidFill>
                <a:schemeClr val="bg1"/>
              </a:solidFill>
            </a:ln>
            <a:effectLst/>
          </c:spPr>
          <c:invertIfNegative val="0"/>
          <c:cat>
            <c:strRef>
              <c:f>'5.4'!$P$4:$P$22</c:f>
              <c:strCache>
                <c:ptCount val="19"/>
                <c:pt idx="0">
                  <c:v>FI</c:v>
                </c:pt>
                <c:pt idx="1">
                  <c:v>PL</c:v>
                </c:pt>
                <c:pt idx="2">
                  <c:v>SE</c:v>
                </c:pt>
                <c:pt idx="3">
                  <c:v>BG</c:v>
                </c:pt>
                <c:pt idx="4">
                  <c:v>DK</c:v>
                </c:pt>
                <c:pt idx="5">
                  <c:v>CZ</c:v>
                </c:pt>
                <c:pt idx="6">
                  <c:v>IT</c:v>
                </c:pt>
                <c:pt idx="7">
                  <c:v>SK</c:v>
                </c:pt>
                <c:pt idx="8">
                  <c:v>AT</c:v>
                </c:pt>
                <c:pt idx="9">
                  <c:v>DE</c:v>
                </c:pt>
                <c:pt idx="10">
                  <c:v>NL</c:v>
                </c:pt>
                <c:pt idx="11">
                  <c:v>PT</c:v>
                </c:pt>
                <c:pt idx="12">
                  <c:v>MT</c:v>
                </c:pt>
                <c:pt idx="13">
                  <c:v>ES</c:v>
                </c:pt>
                <c:pt idx="14">
                  <c:v>SI</c:v>
                </c:pt>
                <c:pt idx="15">
                  <c:v>FR</c:v>
                </c:pt>
                <c:pt idx="16">
                  <c:v>CY</c:v>
                </c:pt>
                <c:pt idx="17">
                  <c:v>BE nl</c:v>
                </c:pt>
                <c:pt idx="18">
                  <c:v>BE fr</c:v>
                </c:pt>
              </c:strCache>
            </c:strRef>
          </c:cat>
          <c:val>
            <c:numRef>
              <c:f>'5.4'!$U$4:$U$22</c:f>
              <c:numCache>
                <c:formatCode>0</c:formatCode>
                <c:ptCount val="19"/>
                <c:pt idx="0">
                  <c:v>14</c:v>
                </c:pt>
                <c:pt idx="1">
                  <c:v>14</c:v>
                </c:pt>
                <c:pt idx="2">
                  <c:v>15</c:v>
                </c:pt>
                <c:pt idx="3">
                  <c:v>16</c:v>
                </c:pt>
                <c:pt idx="4">
                  <c:v>11</c:v>
                </c:pt>
                <c:pt idx="5">
                  <c:v>11</c:v>
                </c:pt>
                <c:pt idx="6">
                  <c:v>8</c:v>
                </c:pt>
                <c:pt idx="7">
                  <c:v>8</c:v>
                </c:pt>
                <c:pt idx="8">
                  <c:v>7</c:v>
                </c:pt>
                <c:pt idx="9">
                  <c:v>8</c:v>
                </c:pt>
                <c:pt idx="10">
                  <c:v>6</c:v>
                </c:pt>
                <c:pt idx="11">
                  <c:v>6</c:v>
                </c:pt>
                <c:pt idx="12">
                  <c:v>8</c:v>
                </c:pt>
                <c:pt idx="13">
                  <c:v>6</c:v>
                </c:pt>
                <c:pt idx="14">
                  <c:v>5</c:v>
                </c:pt>
                <c:pt idx="15">
                  <c:v>5</c:v>
                </c:pt>
                <c:pt idx="16">
                  <c:v>6</c:v>
                </c:pt>
                <c:pt idx="17">
                  <c:v>3</c:v>
                </c:pt>
                <c:pt idx="18">
                  <c:v>3</c:v>
                </c:pt>
              </c:numCache>
            </c:numRef>
          </c:val>
          <c:extLst>
            <c:ext xmlns:c16="http://schemas.microsoft.com/office/drawing/2014/chart" uri="{C3380CC4-5D6E-409C-BE32-E72D297353CC}">
              <c16:uniqueId val="{00000004-DEA4-41A6-838D-91B3F81B4B98}"/>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r"/>
      <c:layout>
        <c:manualLayout>
          <c:xMode val="edge"/>
          <c:yMode val="edge"/>
          <c:x val="0.88585415885402752"/>
          <c:y val="6.9718286140301983E-2"/>
          <c:w val="0.11366383375959474"/>
          <c:h val="0.81432063912145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039409760608E-2"/>
          <c:y val="5.4370866827025209E-2"/>
          <c:w val="0.90889202564582239"/>
          <c:h val="0.83209857253482999"/>
        </c:manualLayout>
      </c:layout>
      <c:lineChart>
        <c:grouping val="standard"/>
        <c:varyColors val="0"/>
        <c:ser>
          <c:idx val="1"/>
          <c:order val="0"/>
          <c:tx>
            <c:strRef>
              <c:f>'5.4'!$Q$34</c:f>
              <c:strCache>
                <c:ptCount val="1"/>
                <c:pt idx="0">
                  <c:v>FR</c:v>
                </c:pt>
              </c:strCache>
            </c:strRef>
          </c:tx>
          <c:spPr>
            <a:ln w="28575" cap="rnd">
              <a:solidFill>
                <a:srgbClr val="008E7F"/>
              </a:solidFill>
              <a:round/>
            </a:ln>
            <a:effectLst/>
          </c:spPr>
          <c:marker>
            <c:symbol val="none"/>
          </c:marker>
          <c:cat>
            <c:numRef>
              <c:f>'5.4'!$R$33:$V$33</c:f>
              <c:numCache>
                <c:formatCode>General</c:formatCode>
                <c:ptCount val="5"/>
                <c:pt idx="0">
                  <c:v>2001</c:v>
                </c:pt>
                <c:pt idx="1">
                  <c:v>2006</c:v>
                </c:pt>
                <c:pt idx="2">
                  <c:v>2011</c:v>
                </c:pt>
                <c:pt idx="3">
                  <c:v>2016</c:v>
                </c:pt>
                <c:pt idx="4">
                  <c:v>2021</c:v>
                </c:pt>
              </c:numCache>
            </c:numRef>
          </c:cat>
          <c:val>
            <c:numRef>
              <c:f>'5.4'!$R$34:$V$34</c:f>
              <c:numCache>
                <c:formatCode>#,##0</c:formatCode>
                <c:ptCount val="5"/>
                <c:pt idx="0" formatCode="General">
                  <c:v>531</c:v>
                </c:pt>
                <c:pt idx="1">
                  <c:v>527</c:v>
                </c:pt>
                <c:pt idx="2">
                  <c:v>522</c:v>
                </c:pt>
                <c:pt idx="3">
                  <c:v>515</c:v>
                </c:pt>
                <c:pt idx="4">
                  <c:v>521</c:v>
                </c:pt>
              </c:numCache>
            </c:numRef>
          </c:val>
          <c:smooth val="0"/>
          <c:extLst>
            <c:ext xmlns:c16="http://schemas.microsoft.com/office/drawing/2014/chart" uri="{C3380CC4-5D6E-409C-BE32-E72D297353CC}">
              <c16:uniqueId val="{00000000-FF87-4902-B22C-DB0B3802A450}"/>
            </c:ext>
          </c:extLst>
        </c:ser>
        <c:ser>
          <c:idx val="2"/>
          <c:order val="1"/>
          <c:tx>
            <c:strRef>
              <c:f>'5.4'!$Q$35</c:f>
              <c:strCache>
                <c:ptCount val="1"/>
                <c:pt idx="0">
                  <c:v>DE</c:v>
                </c:pt>
              </c:strCache>
            </c:strRef>
          </c:tx>
          <c:spPr>
            <a:ln w="28575" cap="rnd">
              <a:solidFill>
                <a:srgbClr val="008E7F">
                  <a:alpha val="50000"/>
                </a:srgbClr>
              </a:solidFill>
              <a:round/>
            </a:ln>
            <a:effectLst/>
          </c:spPr>
          <c:marker>
            <c:symbol val="none"/>
          </c:marker>
          <c:cat>
            <c:numRef>
              <c:f>'5.4'!$R$33:$V$33</c:f>
              <c:numCache>
                <c:formatCode>General</c:formatCode>
                <c:ptCount val="5"/>
                <c:pt idx="0">
                  <c:v>2001</c:v>
                </c:pt>
                <c:pt idx="1">
                  <c:v>2006</c:v>
                </c:pt>
                <c:pt idx="2">
                  <c:v>2011</c:v>
                </c:pt>
                <c:pt idx="3">
                  <c:v>2016</c:v>
                </c:pt>
                <c:pt idx="4">
                  <c:v>2021</c:v>
                </c:pt>
              </c:numCache>
            </c:numRef>
          </c:cat>
          <c:val>
            <c:numRef>
              <c:f>'5.4'!$R$35:$V$35</c:f>
              <c:numCache>
                <c:formatCode>#,##0</c:formatCode>
                <c:ptCount val="5"/>
                <c:pt idx="0" formatCode="General">
                  <c:v>545</c:v>
                </c:pt>
                <c:pt idx="1">
                  <c:v>551</c:v>
                </c:pt>
                <c:pt idx="2">
                  <c:v>545</c:v>
                </c:pt>
                <c:pt idx="3">
                  <c:v>543</c:v>
                </c:pt>
                <c:pt idx="4">
                  <c:v>532</c:v>
                </c:pt>
              </c:numCache>
            </c:numRef>
          </c:val>
          <c:smooth val="0"/>
          <c:extLst>
            <c:ext xmlns:c16="http://schemas.microsoft.com/office/drawing/2014/chart" uri="{C3380CC4-5D6E-409C-BE32-E72D297353CC}">
              <c16:uniqueId val="{00000001-FF87-4902-B22C-DB0B3802A450}"/>
            </c:ext>
          </c:extLst>
        </c:ser>
        <c:ser>
          <c:idx val="0"/>
          <c:order val="2"/>
          <c:tx>
            <c:strRef>
              <c:f>'5.4'!$Q$36</c:f>
              <c:strCache>
                <c:ptCount val="1"/>
                <c:pt idx="0">
                  <c:v>IT</c:v>
                </c:pt>
              </c:strCache>
            </c:strRef>
          </c:tx>
          <c:spPr>
            <a:ln w="28575" cap="rnd">
              <a:solidFill>
                <a:srgbClr val="008E7F">
                  <a:alpha val="50000"/>
                </a:srgbClr>
              </a:solidFill>
              <a:prstDash val="sysDot"/>
              <a:round/>
            </a:ln>
            <a:effectLst/>
          </c:spPr>
          <c:marker>
            <c:symbol val="none"/>
          </c:marker>
          <c:cat>
            <c:numRef>
              <c:f>'5.4'!$R$33:$V$33</c:f>
              <c:numCache>
                <c:formatCode>General</c:formatCode>
                <c:ptCount val="5"/>
                <c:pt idx="0">
                  <c:v>2001</c:v>
                </c:pt>
                <c:pt idx="1">
                  <c:v>2006</c:v>
                </c:pt>
                <c:pt idx="2">
                  <c:v>2011</c:v>
                </c:pt>
                <c:pt idx="3">
                  <c:v>2016</c:v>
                </c:pt>
                <c:pt idx="4">
                  <c:v>2021</c:v>
                </c:pt>
              </c:numCache>
            </c:numRef>
          </c:cat>
          <c:val>
            <c:numRef>
              <c:f>'5.4'!$R$36:$V$36</c:f>
              <c:numCache>
                <c:formatCode>#,##0</c:formatCode>
                <c:ptCount val="5"/>
                <c:pt idx="0" formatCode="General">
                  <c:v>545</c:v>
                </c:pt>
                <c:pt idx="1">
                  <c:v>555</c:v>
                </c:pt>
                <c:pt idx="2">
                  <c:v>543</c:v>
                </c:pt>
                <c:pt idx="3">
                  <c:v>552</c:v>
                </c:pt>
                <c:pt idx="4">
                  <c:v>541</c:v>
                </c:pt>
              </c:numCache>
            </c:numRef>
          </c:val>
          <c:smooth val="0"/>
          <c:extLst>
            <c:ext xmlns:c16="http://schemas.microsoft.com/office/drawing/2014/chart" uri="{C3380CC4-5D6E-409C-BE32-E72D297353CC}">
              <c16:uniqueId val="{00000002-FF87-4902-B22C-DB0B3802A450}"/>
            </c:ext>
          </c:extLst>
        </c:ser>
        <c:ser>
          <c:idx val="3"/>
          <c:order val="3"/>
          <c:tx>
            <c:strRef>
              <c:f>'5.4'!$Q$37</c:f>
              <c:strCache>
                <c:ptCount val="1"/>
                <c:pt idx="0">
                  <c:v>NL</c:v>
                </c:pt>
              </c:strCache>
            </c:strRef>
          </c:tx>
          <c:spPr>
            <a:ln w="28575" cap="rnd">
              <a:solidFill>
                <a:srgbClr val="008E7F"/>
              </a:solidFill>
              <a:prstDash val="dash"/>
              <a:round/>
            </a:ln>
            <a:effectLst/>
          </c:spPr>
          <c:marker>
            <c:symbol val="none"/>
          </c:marker>
          <c:cat>
            <c:numRef>
              <c:f>'5.4'!$R$33:$V$33</c:f>
              <c:numCache>
                <c:formatCode>General</c:formatCode>
                <c:ptCount val="5"/>
                <c:pt idx="0">
                  <c:v>2001</c:v>
                </c:pt>
                <c:pt idx="1">
                  <c:v>2006</c:v>
                </c:pt>
                <c:pt idx="2">
                  <c:v>2011</c:v>
                </c:pt>
                <c:pt idx="3">
                  <c:v>2016</c:v>
                </c:pt>
                <c:pt idx="4">
                  <c:v>2021</c:v>
                </c:pt>
              </c:numCache>
            </c:numRef>
          </c:cat>
          <c:val>
            <c:numRef>
              <c:f>'5.4'!$R$37:$V$37</c:f>
              <c:numCache>
                <c:formatCode>#,##0</c:formatCode>
                <c:ptCount val="5"/>
                <c:pt idx="0" formatCode="General">
                  <c:v>562</c:v>
                </c:pt>
                <c:pt idx="1">
                  <c:v>551</c:v>
                </c:pt>
                <c:pt idx="2">
                  <c:v>549</c:v>
                </c:pt>
                <c:pt idx="3">
                  <c:v>550</c:v>
                </c:pt>
                <c:pt idx="4">
                  <c:v>534</c:v>
                </c:pt>
              </c:numCache>
            </c:numRef>
          </c:val>
          <c:smooth val="0"/>
          <c:extLst>
            <c:ext xmlns:c16="http://schemas.microsoft.com/office/drawing/2014/chart" uri="{C3380CC4-5D6E-409C-BE32-E72D297353CC}">
              <c16:uniqueId val="{00000003-FF87-4902-B22C-DB0B3802A450}"/>
            </c:ext>
          </c:extLst>
        </c:ser>
        <c:ser>
          <c:idx val="4"/>
          <c:order val="4"/>
          <c:tx>
            <c:strRef>
              <c:f>'5.4'!$Q$38</c:f>
              <c:strCache>
                <c:ptCount val="1"/>
                <c:pt idx="0">
                  <c:v>SK</c:v>
                </c:pt>
              </c:strCache>
            </c:strRef>
          </c:tx>
          <c:spPr>
            <a:ln w="28575" cap="rnd">
              <a:solidFill>
                <a:srgbClr val="008E7F"/>
              </a:solidFill>
              <a:prstDash val="dashDot"/>
              <a:round/>
            </a:ln>
            <a:effectLst/>
          </c:spPr>
          <c:marker>
            <c:symbol val="none"/>
          </c:marker>
          <c:cat>
            <c:numRef>
              <c:f>'5.4'!$R$33:$V$33</c:f>
              <c:numCache>
                <c:formatCode>General</c:formatCode>
                <c:ptCount val="5"/>
                <c:pt idx="0">
                  <c:v>2001</c:v>
                </c:pt>
                <c:pt idx="1">
                  <c:v>2006</c:v>
                </c:pt>
                <c:pt idx="2">
                  <c:v>2011</c:v>
                </c:pt>
                <c:pt idx="3">
                  <c:v>2016</c:v>
                </c:pt>
                <c:pt idx="4">
                  <c:v>2021</c:v>
                </c:pt>
              </c:numCache>
            </c:numRef>
          </c:cat>
          <c:val>
            <c:numRef>
              <c:f>'5.4'!$R$38:$V$38</c:f>
              <c:numCache>
                <c:formatCode>General</c:formatCode>
                <c:ptCount val="5"/>
                <c:pt idx="0">
                  <c:v>526</c:v>
                </c:pt>
                <c:pt idx="1">
                  <c:v>537</c:v>
                </c:pt>
                <c:pt idx="2">
                  <c:v>540</c:v>
                </c:pt>
                <c:pt idx="3">
                  <c:v>539</c:v>
                </c:pt>
                <c:pt idx="4">
                  <c:v>533</c:v>
                </c:pt>
              </c:numCache>
            </c:numRef>
          </c:val>
          <c:smooth val="0"/>
          <c:extLst>
            <c:ext xmlns:c16="http://schemas.microsoft.com/office/drawing/2014/chart" uri="{C3380CC4-5D6E-409C-BE32-E72D297353CC}">
              <c16:uniqueId val="{00000004-FF87-4902-B22C-DB0B3802A450}"/>
            </c:ext>
          </c:extLst>
        </c:ser>
        <c:ser>
          <c:idx val="5"/>
          <c:order val="5"/>
          <c:tx>
            <c:strRef>
              <c:f>'5.4'!$Q$39</c:f>
              <c:strCache>
                <c:ptCount val="1"/>
                <c:pt idx="0">
                  <c:v>SI</c:v>
                </c:pt>
              </c:strCache>
            </c:strRef>
          </c:tx>
          <c:spPr>
            <a:ln w="28575" cap="rnd">
              <a:solidFill>
                <a:schemeClr val="accent4">
                  <a:lumMod val="20000"/>
                  <a:lumOff val="80000"/>
                </a:schemeClr>
              </a:solidFill>
              <a:round/>
            </a:ln>
            <a:effectLst/>
          </c:spPr>
          <c:marker>
            <c:symbol val="none"/>
          </c:marker>
          <c:cat>
            <c:numRef>
              <c:f>'5.4'!$R$33:$V$33</c:f>
              <c:numCache>
                <c:formatCode>General</c:formatCode>
                <c:ptCount val="5"/>
                <c:pt idx="0">
                  <c:v>2001</c:v>
                </c:pt>
                <c:pt idx="1">
                  <c:v>2006</c:v>
                </c:pt>
                <c:pt idx="2">
                  <c:v>2011</c:v>
                </c:pt>
                <c:pt idx="3">
                  <c:v>2016</c:v>
                </c:pt>
                <c:pt idx="4">
                  <c:v>2021</c:v>
                </c:pt>
              </c:numCache>
            </c:numRef>
          </c:cat>
          <c:val>
            <c:numRef>
              <c:f>'5.4'!$R$39:$V$39</c:f>
              <c:numCache>
                <c:formatCode>General</c:formatCode>
                <c:ptCount val="5"/>
                <c:pt idx="0">
                  <c:v>512</c:v>
                </c:pt>
                <c:pt idx="1">
                  <c:v>532</c:v>
                </c:pt>
                <c:pt idx="2">
                  <c:v>539</c:v>
                </c:pt>
                <c:pt idx="3">
                  <c:v>552</c:v>
                </c:pt>
                <c:pt idx="4">
                  <c:v>529</c:v>
                </c:pt>
              </c:numCache>
            </c:numRef>
          </c:val>
          <c:smooth val="0"/>
          <c:extLst>
            <c:ext xmlns:c16="http://schemas.microsoft.com/office/drawing/2014/chart" uri="{C3380CC4-5D6E-409C-BE32-E72D297353CC}">
              <c16:uniqueId val="{00000005-FF87-4902-B22C-DB0B3802A450}"/>
            </c:ext>
          </c:extLst>
        </c:ser>
        <c:ser>
          <c:idx val="6"/>
          <c:order val="6"/>
          <c:tx>
            <c:strRef>
              <c:f>'5.4'!$Q$40</c:f>
              <c:strCache>
                <c:ptCount val="1"/>
                <c:pt idx="0">
                  <c:v>SE</c:v>
                </c:pt>
              </c:strCache>
            </c:strRef>
          </c:tx>
          <c:spPr>
            <a:ln w="28575" cap="rnd">
              <a:solidFill>
                <a:srgbClr val="008E7F">
                  <a:alpha val="50000"/>
                </a:srgbClr>
              </a:solidFill>
              <a:prstDash val="sysDash"/>
              <a:round/>
            </a:ln>
            <a:effectLst/>
          </c:spPr>
          <c:marker>
            <c:symbol val="none"/>
          </c:marker>
          <c:cat>
            <c:numRef>
              <c:f>'5.4'!$R$33:$V$33</c:f>
              <c:numCache>
                <c:formatCode>General</c:formatCode>
                <c:ptCount val="5"/>
                <c:pt idx="0">
                  <c:v>2001</c:v>
                </c:pt>
                <c:pt idx="1">
                  <c:v>2006</c:v>
                </c:pt>
                <c:pt idx="2">
                  <c:v>2011</c:v>
                </c:pt>
                <c:pt idx="3">
                  <c:v>2016</c:v>
                </c:pt>
                <c:pt idx="4">
                  <c:v>2021</c:v>
                </c:pt>
              </c:numCache>
            </c:numRef>
          </c:cat>
          <c:val>
            <c:numRef>
              <c:f>'5.4'!$R$40:$V$40</c:f>
              <c:numCache>
                <c:formatCode>General</c:formatCode>
                <c:ptCount val="5"/>
                <c:pt idx="0">
                  <c:v>572</c:v>
                </c:pt>
                <c:pt idx="1">
                  <c:v>559</c:v>
                </c:pt>
                <c:pt idx="2">
                  <c:v>549</c:v>
                </c:pt>
                <c:pt idx="3">
                  <c:v>563</c:v>
                </c:pt>
                <c:pt idx="4">
                  <c:v>551</c:v>
                </c:pt>
              </c:numCache>
            </c:numRef>
          </c:val>
          <c:smooth val="0"/>
          <c:extLst>
            <c:ext xmlns:c16="http://schemas.microsoft.com/office/drawing/2014/chart" uri="{C3380CC4-5D6E-409C-BE32-E72D297353CC}">
              <c16:uniqueId val="{00000006-FF87-4902-B22C-DB0B3802A450}"/>
            </c:ext>
          </c:extLst>
        </c:ser>
        <c:dLbls>
          <c:showLegendKey val="0"/>
          <c:showVal val="0"/>
          <c:showCatName val="0"/>
          <c:showSerName val="0"/>
          <c:showPercent val="0"/>
          <c:showBubbleSize val="0"/>
        </c:dLbls>
        <c:smooth val="0"/>
        <c:axId val="65875968"/>
        <c:axId val="65877888"/>
        <c:extLst/>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ax val="580"/>
          <c:min val="490"/>
        </c:scaling>
        <c:delete val="0"/>
        <c:axPos val="l"/>
        <c:majorGridlines>
          <c:spPr>
            <a:ln w="6350" cap="flat" cmpd="sng" algn="ctr">
              <a:solidFill>
                <a:schemeClr val="bg1">
                  <a:lumMod val="9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039409760608E-2"/>
          <c:y val="5.4370866827025209E-2"/>
          <c:w val="0.76231994936803116"/>
          <c:h val="0.83209857253482999"/>
        </c:manualLayout>
      </c:layout>
      <c:lineChart>
        <c:grouping val="standard"/>
        <c:varyColors val="0"/>
        <c:ser>
          <c:idx val="1"/>
          <c:order val="0"/>
          <c:tx>
            <c:strRef>
              <c:f>'5.4'!$Q$48</c:f>
              <c:strCache>
                <c:ptCount val="1"/>
                <c:pt idx="0">
                  <c:v>FR</c:v>
                </c:pt>
              </c:strCache>
            </c:strRef>
          </c:tx>
          <c:spPr>
            <a:ln w="28575" cap="rnd">
              <a:solidFill>
                <a:srgbClr val="008E7F"/>
              </a:solidFill>
              <a:round/>
            </a:ln>
            <a:effectLst/>
          </c:spPr>
          <c:marker>
            <c:symbol val="none"/>
          </c:marker>
          <c:cat>
            <c:numRef>
              <c:f>'5.4'!$R$47:$V$47</c:f>
              <c:numCache>
                <c:formatCode>General</c:formatCode>
                <c:ptCount val="5"/>
                <c:pt idx="0">
                  <c:v>2001</c:v>
                </c:pt>
                <c:pt idx="1">
                  <c:v>2006</c:v>
                </c:pt>
                <c:pt idx="2">
                  <c:v>2011</c:v>
                </c:pt>
                <c:pt idx="3">
                  <c:v>2016</c:v>
                </c:pt>
                <c:pt idx="4">
                  <c:v>2021</c:v>
                </c:pt>
              </c:numCache>
            </c:numRef>
          </c:cat>
          <c:val>
            <c:numRef>
              <c:f>'5.4'!$R$48:$V$48</c:f>
              <c:numCache>
                <c:formatCode>#,##0</c:formatCode>
                <c:ptCount val="5"/>
                <c:pt idx="0" formatCode="General">
                  <c:v>520</c:v>
                </c:pt>
                <c:pt idx="1">
                  <c:v>516</c:v>
                </c:pt>
                <c:pt idx="2">
                  <c:v>518</c:v>
                </c:pt>
                <c:pt idx="3">
                  <c:v>507</c:v>
                </c:pt>
                <c:pt idx="4">
                  <c:v>507</c:v>
                </c:pt>
              </c:numCache>
            </c:numRef>
          </c:val>
          <c:smooth val="0"/>
          <c:extLst>
            <c:ext xmlns:c16="http://schemas.microsoft.com/office/drawing/2014/chart" uri="{C3380CC4-5D6E-409C-BE32-E72D297353CC}">
              <c16:uniqueId val="{00000000-D792-4608-BFE3-10E27CE279C9}"/>
            </c:ext>
          </c:extLst>
        </c:ser>
        <c:ser>
          <c:idx val="2"/>
          <c:order val="1"/>
          <c:tx>
            <c:strRef>
              <c:f>'5.4'!$Q$49</c:f>
              <c:strCache>
                <c:ptCount val="1"/>
                <c:pt idx="0">
                  <c:v>DE</c:v>
                </c:pt>
              </c:strCache>
            </c:strRef>
          </c:tx>
          <c:spPr>
            <a:ln w="28575" cap="rnd">
              <a:solidFill>
                <a:srgbClr val="008E7F">
                  <a:alpha val="50000"/>
                </a:srgbClr>
              </a:solidFill>
              <a:round/>
            </a:ln>
            <a:effectLst/>
          </c:spPr>
          <c:marker>
            <c:symbol val="none"/>
          </c:marker>
          <c:cat>
            <c:numRef>
              <c:f>'5.4'!$R$47:$V$47</c:f>
              <c:numCache>
                <c:formatCode>General</c:formatCode>
                <c:ptCount val="5"/>
                <c:pt idx="0">
                  <c:v>2001</c:v>
                </c:pt>
                <c:pt idx="1">
                  <c:v>2006</c:v>
                </c:pt>
                <c:pt idx="2">
                  <c:v>2011</c:v>
                </c:pt>
                <c:pt idx="3">
                  <c:v>2016</c:v>
                </c:pt>
                <c:pt idx="4">
                  <c:v>2021</c:v>
                </c:pt>
              </c:numCache>
            </c:numRef>
          </c:cat>
          <c:val>
            <c:numRef>
              <c:f>'5.4'!$R$49:$V$49</c:f>
              <c:numCache>
                <c:formatCode>#,##0</c:formatCode>
                <c:ptCount val="5"/>
                <c:pt idx="0" formatCode="General">
                  <c:v>533</c:v>
                </c:pt>
                <c:pt idx="1">
                  <c:v>544</c:v>
                </c:pt>
                <c:pt idx="2">
                  <c:v>537</c:v>
                </c:pt>
                <c:pt idx="3">
                  <c:v>532</c:v>
                </c:pt>
                <c:pt idx="4">
                  <c:v>516</c:v>
                </c:pt>
              </c:numCache>
            </c:numRef>
          </c:val>
          <c:smooth val="0"/>
          <c:extLst>
            <c:ext xmlns:c16="http://schemas.microsoft.com/office/drawing/2014/chart" uri="{C3380CC4-5D6E-409C-BE32-E72D297353CC}">
              <c16:uniqueId val="{00000001-D792-4608-BFE3-10E27CE279C9}"/>
            </c:ext>
          </c:extLst>
        </c:ser>
        <c:ser>
          <c:idx val="3"/>
          <c:order val="2"/>
          <c:tx>
            <c:strRef>
              <c:f>'5.4'!$Q$50</c:f>
              <c:strCache>
                <c:ptCount val="1"/>
                <c:pt idx="0">
                  <c:v>IT</c:v>
                </c:pt>
              </c:strCache>
            </c:strRef>
          </c:tx>
          <c:spPr>
            <a:ln w="28575" cap="rnd">
              <a:solidFill>
                <a:srgbClr val="008E7F">
                  <a:alpha val="50000"/>
                </a:srgbClr>
              </a:solidFill>
              <a:prstDash val="sysDot"/>
              <a:round/>
            </a:ln>
            <a:effectLst/>
          </c:spPr>
          <c:marker>
            <c:symbol val="none"/>
          </c:marker>
          <c:cat>
            <c:numRef>
              <c:f>'5.4'!$R$47:$V$47</c:f>
              <c:numCache>
                <c:formatCode>General</c:formatCode>
                <c:ptCount val="5"/>
                <c:pt idx="0">
                  <c:v>2001</c:v>
                </c:pt>
                <c:pt idx="1">
                  <c:v>2006</c:v>
                </c:pt>
                <c:pt idx="2">
                  <c:v>2011</c:v>
                </c:pt>
                <c:pt idx="3">
                  <c:v>2016</c:v>
                </c:pt>
                <c:pt idx="4">
                  <c:v>2021</c:v>
                </c:pt>
              </c:numCache>
            </c:numRef>
          </c:cat>
          <c:val>
            <c:numRef>
              <c:f>'5.4'!$R$50:$V$50</c:f>
              <c:numCache>
                <c:formatCode>#,##0</c:formatCode>
                <c:ptCount val="5"/>
                <c:pt idx="0" formatCode="General">
                  <c:v>537</c:v>
                </c:pt>
                <c:pt idx="1">
                  <c:v>548</c:v>
                </c:pt>
                <c:pt idx="2">
                  <c:v>540</c:v>
                </c:pt>
                <c:pt idx="3">
                  <c:v>544</c:v>
                </c:pt>
                <c:pt idx="4">
                  <c:v>534</c:v>
                </c:pt>
              </c:numCache>
            </c:numRef>
          </c:val>
          <c:smooth val="0"/>
          <c:extLst>
            <c:ext xmlns:c16="http://schemas.microsoft.com/office/drawing/2014/chart" uri="{C3380CC4-5D6E-409C-BE32-E72D297353CC}">
              <c16:uniqueId val="{00000002-D792-4608-BFE3-10E27CE279C9}"/>
            </c:ext>
          </c:extLst>
        </c:ser>
        <c:ser>
          <c:idx val="0"/>
          <c:order val="3"/>
          <c:tx>
            <c:strRef>
              <c:f>'5.4'!$Q$51</c:f>
              <c:strCache>
                <c:ptCount val="1"/>
                <c:pt idx="0">
                  <c:v>NL</c:v>
                </c:pt>
              </c:strCache>
            </c:strRef>
          </c:tx>
          <c:spPr>
            <a:ln w="28575" cap="rnd">
              <a:solidFill>
                <a:srgbClr val="008E7F"/>
              </a:solidFill>
              <a:prstDash val="dash"/>
              <a:round/>
            </a:ln>
            <a:effectLst/>
          </c:spPr>
          <c:marker>
            <c:symbol val="none"/>
          </c:marker>
          <c:cat>
            <c:numRef>
              <c:f>'5.4'!$R$47:$V$47</c:f>
              <c:numCache>
                <c:formatCode>General</c:formatCode>
                <c:ptCount val="5"/>
                <c:pt idx="0">
                  <c:v>2001</c:v>
                </c:pt>
                <c:pt idx="1">
                  <c:v>2006</c:v>
                </c:pt>
                <c:pt idx="2">
                  <c:v>2011</c:v>
                </c:pt>
                <c:pt idx="3">
                  <c:v>2016</c:v>
                </c:pt>
                <c:pt idx="4">
                  <c:v>2021</c:v>
                </c:pt>
              </c:numCache>
            </c:numRef>
          </c:cat>
          <c:val>
            <c:numRef>
              <c:f>'5.4'!$R$51:$V$51</c:f>
              <c:numCache>
                <c:formatCode>#,##0</c:formatCode>
                <c:ptCount val="5"/>
                <c:pt idx="0" formatCode="General">
                  <c:v>547</c:v>
                </c:pt>
                <c:pt idx="1">
                  <c:v>543</c:v>
                </c:pt>
                <c:pt idx="2">
                  <c:v>543</c:v>
                </c:pt>
                <c:pt idx="3">
                  <c:v>540</c:v>
                </c:pt>
                <c:pt idx="4">
                  <c:v>521</c:v>
                </c:pt>
              </c:numCache>
            </c:numRef>
          </c:val>
          <c:smooth val="0"/>
          <c:extLst>
            <c:ext xmlns:c16="http://schemas.microsoft.com/office/drawing/2014/chart" uri="{C3380CC4-5D6E-409C-BE32-E72D297353CC}">
              <c16:uniqueId val="{00000003-D792-4608-BFE3-10E27CE279C9}"/>
            </c:ext>
          </c:extLst>
        </c:ser>
        <c:ser>
          <c:idx val="4"/>
          <c:order val="4"/>
          <c:tx>
            <c:strRef>
              <c:f>'5.4'!$Q$52</c:f>
              <c:strCache>
                <c:ptCount val="1"/>
                <c:pt idx="0">
                  <c:v>SK</c:v>
                </c:pt>
              </c:strCache>
            </c:strRef>
          </c:tx>
          <c:spPr>
            <a:ln w="28575" cap="rnd">
              <a:solidFill>
                <a:srgbClr val="008E7F"/>
              </a:solidFill>
              <a:prstDash val="dashDot"/>
              <a:round/>
            </a:ln>
            <a:effectLst/>
          </c:spPr>
          <c:marker>
            <c:symbol val="none"/>
          </c:marker>
          <c:cat>
            <c:numRef>
              <c:f>'5.4'!$R$47:$V$47</c:f>
              <c:numCache>
                <c:formatCode>General</c:formatCode>
                <c:ptCount val="5"/>
                <c:pt idx="0">
                  <c:v>2001</c:v>
                </c:pt>
                <c:pt idx="1">
                  <c:v>2006</c:v>
                </c:pt>
                <c:pt idx="2">
                  <c:v>2011</c:v>
                </c:pt>
                <c:pt idx="3">
                  <c:v>2016</c:v>
                </c:pt>
                <c:pt idx="4">
                  <c:v>2021</c:v>
                </c:pt>
              </c:numCache>
            </c:numRef>
          </c:cat>
          <c:val>
            <c:numRef>
              <c:f>'5.4'!$R$52:$V$52</c:f>
              <c:numCache>
                <c:formatCode>#,##0</c:formatCode>
                <c:ptCount val="5"/>
                <c:pt idx="0" formatCode="General">
                  <c:v>510</c:v>
                </c:pt>
                <c:pt idx="1">
                  <c:v>525</c:v>
                </c:pt>
                <c:pt idx="2">
                  <c:v>530</c:v>
                </c:pt>
                <c:pt idx="3">
                  <c:v>530</c:v>
                </c:pt>
                <c:pt idx="4">
                  <c:v>525</c:v>
                </c:pt>
              </c:numCache>
            </c:numRef>
          </c:val>
          <c:smooth val="0"/>
          <c:extLst>
            <c:ext xmlns:c16="http://schemas.microsoft.com/office/drawing/2014/chart" uri="{C3380CC4-5D6E-409C-BE32-E72D297353CC}">
              <c16:uniqueId val="{00000004-D792-4608-BFE3-10E27CE279C9}"/>
            </c:ext>
          </c:extLst>
        </c:ser>
        <c:ser>
          <c:idx val="5"/>
          <c:order val="5"/>
          <c:tx>
            <c:strRef>
              <c:f>'5.4'!$Q$53</c:f>
              <c:strCache>
                <c:ptCount val="1"/>
                <c:pt idx="0">
                  <c:v>SI</c:v>
                </c:pt>
              </c:strCache>
            </c:strRef>
          </c:tx>
          <c:spPr>
            <a:ln w="28575" cap="rnd">
              <a:solidFill>
                <a:schemeClr val="accent4">
                  <a:lumMod val="20000"/>
                  <a:lumOff val="80000"/>
                </a:schemeClr>
              </a:solidFill>
              <a:round/>
            </a:ln>
            <a:effectLst/>
          </c:spPr>
          <c:marker>
            <c:symbol val="none"/>
          </c:marker>
          <c:cat>
            <c:numRef>
              <c:f>'5.4'!$R$47:$V$47</c:f>
              <c:numCache>
                <c:formatCode>General</c:formatCode>
                <c:ptCount val="5"/>
                <c:pt idx="0">
                  <c:v>2001</c:v>
                </c:pt>
                <c:pt idx="1">
                  <c:v>2006</c:v>
                </c:pt>
                <c:pt idx="2">
                  <c:v>2011</c:v>
                </c:pt>
                <c:pt idx="3">
                  <c:v>2016</c:v>
                </c:pt>
                <c:pt idx="4">
                  <c:v>2021</c:v>
                </c:pt>
              </c:numCache>
            </c:numRef>
          </c:cat>
          <c:val>
            <c:numRef>
              <c:f>'5.4'!$R$53:$V$53</c:f>
              <c:numCache>
                <c:formatCode>#,##0</c:formatCode>
                <c:ptCount val="5"/>
                <c:pt idx="0" formatCode="General">
                  <c:v>491</c:v>
                </c:pt>
                <c:pt idx="1">
                  <c:v>512</c:v>
                </c:pt>
                <c:pt idx="2">
                  <c:v>523</c:v>
                </c:pt>
                <c:pt idx="3">
                  <c:v>533</c:v>
                </c:pt>
                <c:pt idx="4">
                  <c:v>511</c:v>
                </c:pt>
              </c:numCache>
            </c:numRef>
          </c:val>
          <c:smooth val="0"/>
          <c:extLst>
            <c:ext xmlns:c16="http://schemas.microsoft.com/office/drawing/2014/chart" uri="{C3380CC4-5D6E-409C-BE32-E72D297353CC}">
              <c16:uniqueId val="{00000005-D792-4608-BFE3-10E27CE279C9}"/>
            </c:ext>
          </c:extLst>
        </c:ser>
        <c:ser>
          <c:idx val="6"/>
          <c:order val="6"/>
          <c:tx>
            <c:strRef>
              <c:f>'5.4'!$Q$54</c:f>
              <c:strCache>
                <c:ptCount val="1"/>
                <c:pt idx="0">
                  <c:v>SE</c:v>
                </c:pt>
              </c:strCache>
            </c:strRef>
          </c:tx>
          <c:spPr>
            <a:ln w="28575" cap="rnd">
              <a:solidFill>
                <a:srgbClr val="008E7F">
                  <a:alpha val="50000"/>
                </a:srgbClr>
              </a:solidFill>
              <a:prstDash val="sysDash"/>
              <a:round/>
            </a:ln>
            <a:effectLst/>
          </c:spPr>
          <c:marker>
            <c:symbol val="none"/>
          </c:marker>
          <c:cat>
            <c:numRef>
              <c:f>'5.4'!$R$47:$V$47</c:f>
              <c:numCache>
                <c:formatCode>General</c:formatCode>
                <c:ptCount val="5"/>
                <c:pt idx="0">
                  <c:v>2001</c:v>
                </c:pt>
                <c:pt idx="1">
                  <c:v>2006</c:v>
                </c:pt>
                <c:pt idx="2">
                  <c:v>2011</c:v>
                </c:pt>
                <c:pt idx="3">
                  <c:v>2016</c:v>
                </c:pt>
                <c:pt idx="4">
                  <c:v>2021</c:v>
                </c:pt>
              </c:numCache>
            </c:numRef>
          </c:cat>
          <c:val>
            <c:numRef>
              <c:f>'5.4'!$R$54:$V$54</c:f>
              <c:numCache>
                <c:formatCode>#,##0</c:formatCode>
                <c:ptCount val="5"/>
                <c:pt idx="0" formatCode="General">
                  <c:v>550</c:v>
                </c:pt>
                <c:pt idx="1">
                  <c:v>541</c:v>
                </c:pt>
                <c:pt idx="2">
                  <c:v>535</c:v>
                </c:pt>
                <c:pt idx="3">
                  <c:v>548</c:v>
                </c:pt>
                <c:pt idx="4">
                  <c:v>536</c:v>
                </c:pt>
              </c:numCache>
            </c:numRef>
          </c:val>
          <c:smooth val="0"/>
          <c:extLst>
            <c:ext xmlns:c16="http://schemas.microsoft.com/office/drawing/2014/chart" uri="{C3380CC4-5D6E-409C-BE32-E72D297353CC}">
              <c16:uniqueId val="{00000006-D792-4608-BFE3-10E27CE279C9}"/>
            </c:ext>
          </c:extLst>
        </c:ser>
        <c:dLbls>
          <c:showLegendKey val="0"/>
          <c:showVal val="0"/>
          <c:showCatName val="0"/>
          <c:showSerName val="0"/>
          <c:showPercent val="0"/>
          <c:showBubbleSize val="0"/>
        </c:dLbls>
        <c:smooth val="0"/>
        <c:axId val="65875968"/>
        <c:axId val="65877888"/>
        <c:extLst/>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ax val="580"/>
          <c:min val="490"/>
        </c:scaling>
        <c:delete val="0"/>
        <c:axPos val="l"/>
        <c:majorGridlines>
          <c:spPr>
            <a:ln w="6350" cap="flat" cmpd="sng" algn="ctr">
              <a:solidFill>
                <a:schemeClr val="bg1">
                  <a:lumMod val="9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legend>
      <c:legendPos val="r"/>
      <c:layout>
        <c:manualLayout>
          <c:xMode val="edge"/>
          <c:yMode val="edge"/>
          <c:x val="0.84099179091975207"/>
          <c:y val="8.8403040529024798E-2"/>
          <c:w val="0.13594571955101356"/>
          <c:h val="0.8042376521116677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17167024780051E-2"/>
          <c:y val="4.9259263568906114E-2"/>
          <c:w val="0.93884605787942166"/>
          <c:h val="0.80962379702537179"/>
        </c:manualLayout>
      </c:layout>
      <c:barChart>
        <c:barDir val="col"/>
        <c:grouping val="clustered"/>
        <c:varyColors val="0"/>
        <c:ser>
          <c:idx val="0"/>
          <c:order val="0"/>
          <c:tx>
            <c:strRef>
              <c:f>'5.5'!$Q$3</c:f>
              <c:strCache>
                <c:ptCount val="1"/>
                <c:pt idx="0">
                  <c:v>Culture mathématique</c:v>
                </c:pt>
              </c:strCache>
            </c:strRef>
          </c:tx>
          <c:spPr>
            <a:solidFill>
              <a:srgbClr val="008E7F"/>
            </a:solidFill>
            <a:ln>
              <a:noFill/>
            </a:ln>
            <a:effectLst/>
          </c:spPr>
          <c:invertIfNegative val="0"/>
          <c:cat>
            <c:strRef>
              <c:f>'5.5'!$P$4:$P$30</c:f>
              <c:strCache>
                <c:ptCount val="27"/>
                <c:pt idx="0">
                  <c:v>EE</c:v>
                </c:pt>
                <c:pt idx="1">
                  <c:v>NL</c:v>
                </c:pt>
                <c:pt idx="2">
                  <c:v>IE</c:v>
                </c:pt>
                <c:pt idx="3">
                  <c:v>BE</c:v>
                </c:pt>
                <c:pt idx="4">
                  <c:v>DK</c:v>
                </c:pt>
                <c:pt idx="5">
                  <c:v>PL</c:v>
                </c:pt>
                <c:pt idx="6">
                  <c:v>AT</c:v>
                </c:pt>
                <c:pt idx="7">
                  <c:v>CZ</c:v>
                </c:pt>
                <c:pt idx="8">
                  <c:v>SI</c:v>
                </c:pt>
                <c:pt idx="9">
                  <c:v>FI</c:v>
                </c:pt>
                <c:pt idx="10">
                  <c:v>LV</c:v>
                </c:pt>
                <c:pt idx="11">
                  <c:v>SE</c:v>
                </c:pt>
                <c:pt idx="12">
                  <c:v>LT</c:v>
                </c:pt>
                <c:pt idx="13">
                  <c:v>DE</c:v>
                </c:pt>
                <c:pt idx="14">
                  <c:v>FR</c:v>
                </c:pt>
                <c:pt idx="15">
                  <c:v>ES</c:v>
                </c:pt>
                <c:pt idx="16">
                  <c:v>HU</c:v>
                </c:pt>
                <c:pt idx="17">
                  <c:v>PT</c:v>
                </c:pt>
                <c:pt idx="18">
                  <c:v>UE-26</c:v>
                </c:pt>
                <c:pt idx="19">
                  <c:v>IT</c:v>
                </c:pt>
                <c:pt idx="20">
                  <c:v>MT</c:v>
                </c:pt>
                <c:pt idx="21">
                  <c:v>SK</c:v>
                </c:pt>
                <c:pt idx="22">
                  <c:v>HR</c:v>
                </c:pt>
                <c:pt idx="23">
                  <c:v>EL</c:v>
                </c:pt>
                <c:pt idx="24">
                  <c:v>RO</c:v>
                </c:pt>
                <c:pt idx="25">
                  <c:v>CY</c:v>
                </c:pt>
                <c:pt idx="26">
                  <c:v>BG</c:v>
                </c:pt>
              </c:strCache>
            </c:strRef>
          </c:cat>
          <c:val>
            <c:numRef>
              <c:f>'5.5'!$Q$4:$Q$30</c:f>
              <c:numCache>
                <c:formatCode>#,##0</c:formatCode>
                <c:ptCount val="27"/>
                <c:pt idx="0">
                  <c:v>509.9469532247615</c:v>
                </c:pt>
                <c:pt idx="1">
                  <c:v>492.67563897849618</c:v>
                </c:pt>
                <c:pt idx="2">
                  <c:v>491.64827959188278</c:v>
                </c:pt>
                <c:pt idx="3">
                  <c:v>489.48681674494503</c:v>
                </c:pt>
                <c:pt idx="4">
                  <c:v>489.27387694241099</c:v>
                </c:pt>
                <c:pt idx="5">
                  <c:v>488.96005376370152</c:v>
                </c:pt>
                <c:pt idx="6">
                  <c:v>487.26749896735731</c:v>
                </c:pt>
                <c:pt idx="7">
                  <c:v>486.99920785192438</c:v>
                </c:pt>
                <c:pt idx="8">
                  <c:v>484.52900864834987</c:v>
                </c:pt>
                <c:pt idx="9">
                  <c:v>484.13922563776697</c:v>
                </c:pt>
                <c:pt idx="10">
                  <c:v>483.15945520181771</c:v>
                </c:pt>
                <c:pt idx="11">
                  <c:v>481.76606539700737</c:v>
                </c:pt>
                <c:pt idx="12">
                  <c:v>475.14676197725714</c:v>
                </c:pt>
                <c:pt idx="13">
                  <c:v>474.82645390785706</c:v>
                </c:pt>
                <c:pt idx="14">
                  <c:v>473.94441842059842</c:v>
                </c:pt>
                <c:pt idx="15">
                  <c:v>473.14020802460692</c:v>
                </c:pt>
                <c:pt idx="16">
                  <c:v>472.77612237193983</c:v>
                </c:pt>
                <c:pt idx="17">
                  <c:v>471.91052210574856</c:v>
                </c:pt>
                <c:pt idx="18">
                  <c:v>471.9034178043139</c:v>
                </c:pt>
                <c:pt idx="19">
                  <c:v>471.25947547628658</c:v>
                </c:pt>
                <c:pt idx="20">
                  <c:v>466.01611291105684</c:v>
                </c:pt>
                <c:pt idx="21">
                  <c:v>463.9946184782649</c:v>
                </c:pt>
                <c:pt idx="22">
                  <c:v>463.1051893674915</c:v>
                </c:pt>
                <c:pt idx="23">
                  <c:v>430.1463218532806</c:v>
                </c:pt>
                <c:pt idx="24">
                  <c:v>427.75999666897269</c:v>
                </c:pt>
                <c:pt idx="25">
                  <c:v>418.30668002350967</c:v>
                </c:pt>
                <c:pt idx="26">
                  <c:v>417.30390037486825</c:v>
                </c:pt>
              </c:numCache>
            </c:numRef>
          </c:val>
          <c:extLst>
            <c:ext xmlns:c16="http://schemas.microsoft.com/office/drawing/2014/chart" uri="{C3380CC4-5D6E-409C-BE32-E72D297353CC}">
              <c16:uniqueId val="{00000000-FE16-40C4-9496-FDA0FE45E82A}"/>
            </c:ext>
          </c:extLst>
        </c:ser>
        <c:dLbls>
          <c:showLegendKey val="0"/>
          <c:showVal val="0"/>
          <c:showCatName val="0"/>
          <c:showSerName val="0"/>
          <c:showPercent val="0"/>
          <c:showBubbleSize val="0"/>
        </c:dLbls>
        <c:gapWidth val="125"/>
        <c:axId val="447060288"/>
        <c:axId val="447063568"/>
      </c:barChart>
      <c:lineChart>
        <c:grouping val="standard"/>
        <c:varyColors val="0"/>
        <c:ser>
          <c:idx val="1"/>
          <c:order val="1"/>
          <c:tx>
            <c:strRef>
              <c:f>'5.5'!$R$3</c:f>
              <c:strCache>
                <c:ptCount val="1"/>
                <c:pt idx="0">
                  <c:v>Compréhension de l'écrit</c:v>
                </c:pt>
              </c:strCache>
            </c:strRef>
          </c:tx>
          <c:spPr>
            <a:ln w="25400" cap="rnd">
              <a:noFill/>
              <a:round/>
            </a:ln>
            <a:effectLst/>
          </c:spPr>
          <c:marker>
            <c:symbol val="diamond"/>
            <c:size val="8"/>
            <c:spPr>
              <a:solidFill>
                <a:srgbClr val="FFC000"/>
              </a:solidFill>
              <a:ln w="6350">
                <a:solidFill>
                  <a:schemeClr val="bg1"/>
                </a:solidFill>
              </a:ln>
              <a:effectLst/>
            </c:spPr>
          </c:marker>
          <c:cat>
            <c:strRef>
              <c:f>'5.5'!$P$4:$P$30</c:f>
              <c:strCache>
                <c:ptCount val="27"/>
                <c:pt idx="0">
                  <c:v>EE</c:v>
                </c:pt>
                <c:pt idx="1">
                  <c:v>NL</c:v>
                </c:pt>
                <c:pt idx="2">
                  <c:v>IE</c:v>
                </c:pt>
                <c:pt idx="3">
                  <c:v>BE</c:v>
                </c:pt>
                <c:pt idx="4">
                  <c:v>DK</c:v>
                </c:pt>
                <c:pt idx="5">
                  <c:v>PL</c:v>
                </c:pt>
                <c:pt idx="6">
                  <c:v>AT</c:v>
                </c:pt>
                <c:pt idx="7">
                  <c:v>CZ</c:v>
                </c:pt>
                <c:pt idx="8">
                  <c:v>SI</c:v>
                </c:pt>
                <c:pt idx="9">
                  <c:v>FI</c:v>
                </c:pt>
                <c:pt idx="10">
                  <c:v>LV</c:v>
                </c:pt>
                <c:pt idx="11">
                  <c:v>SE</c:v>
                </c:pt>
                <c:pt idx="12">
                  <c:v>LT</c:v>
                </c:pt>
                <c:pt idx="13">
                  <c:v>DE</c:v>
                </c:pt>
                <c:pt idx="14">
                  <c:v>FR</c:v>
                </c:pt>
                <c:pt idx="15">
                  <c:v>ES</c:v>
                </c:pt>
                <c:pt idx="16">
                  <c:v>HU</c:v>
                </c:pt>
                <c:pt idx="17">
                  <c:v>PT</c:v>
                </c:pt>
                <c:pt idx="18">
                  <c:v>UE-26</c:v>
                </c:pt>
                <c:pt idx="19">
                  <c:v>IT</c:v>
                </c:pt>
                <c:pt idx="20">
                  <c:v>MT</c:v>
                </c:pt>
                <c:pt idx="21">
                  <c:v>SK</c:v>
                </c:pt>
                <c:pt idx="22">
                  <c:v>HR</c:v>
                </c:pt>
                <c:pt idx="23">
                  <c:v>EL</c:v>
                </c:pt>
                <c:pt idx="24">
                  <c:v>RO</c:v>
                </c:pt>
                <c:pt idx="25">
                  <c:v>CY</c:v>
                </c:pt>
                <c:pt idx="26">
                  <c:v>BG</c:v>
                </c:pt>
              </c:strCache>
            </c:strRef>
          </c:cat>
          <c:val>
            <c:numRef>
              <c:f>'5.5'!$R$4:$R$30</c:f>
              <c:numCache>
                <c:formatCode>#,##0</c:formatCode>
                <c:ptCount val="27"/>
                <c:pt idx="0">
                  <c:v>511.03033164392804</c:v>
                </c:pt>
                <c:pt idx="1">
                  <c:v>459.24290805644205</c:v>
                </c:pt>
                <c:pt idx="2">
                  <c:v>516.00997530826248</c:v>
                </c:pt>
                <c:pt idx="3">
                  <c:v>478.85266827823591</c:v>
                </c:pt>
                <c:pt idx="4">
                  <c:v>488.80099070123538</c:v>
                </c:pt>
                <c:pt idx="5">
                  <c:v>488.71362906290636</c:v>
                </c:pt>
                <c:pt idx="6">
                  <c:v>480.4058472226605</c:v>
                </c:pt>
                <c:pt idx="7">
                  <c:v>488.60366846037118</c:v>
                </c:pt>
                <c:pt idx="8">
                  <c:v>468.5360126993491</c:v>
                </c:pt>
                <c:pt idx="9">
                  <c:v>490.21768481353621</c:v>
                </c:pt>
                <c:pt idx="10">
                  <c:v>474.56865073478389</c:v>
                </c:pt>
                <c:pt idx="11">
                  <c:v>486.97515578914386</c:v>
                </c:pt>
                <c:pt idx="12">
                  <c:v>471.83422994384318</c:v>
                </c:pt>
                <c:pt idx="13">
                  <c:v>479.79402475457374</c:v>
                </c:pt>
                <c:pt idx="14">
                  <c:v>473.852158031199</c:v>
                </c:pt>
                <c:pt idx="15">
                  <c:v>474.3071124238225</c:v>
                </c:pt>
                <c:pt idx="16">
                  <c:v>472.97472593735978</c:v>
                </c:pt>
                <c:pt idx="17">
                  <c:v>476.58861113023033</c:v>
                </c:pt>
                <c:pt idx="18">
                  <c:v>468.57235237529142</c:v>
                </c:pt>
                <c:pt idx="19">
                  <c:v>481.59827782989362</c:v>
                </c:pt>
                <c:pt idx="20">
                  <c:v>445.29883840665229</c:v>
                </c:pt>
                <c:pt idx="21">
                  <c:v>446.86060740452831</c:v>
                </c:pt>
                <c:pt idx="22">
                  <c:v>475.49894644232972</c:v>
                </c:pt>
                <c:pt idx="23">
                  <c:v>438.44062522535023</c:v>
                </c:pt>
                <c:pt idx="24">
                  <c:v>428.4960173886829</c:v>
                </c:pt>
                <c:pt idx="25">
                  <c:v>381.07572437195614</c:v>
                </c:pt>
                <c:pt idx="26">
                  <c:v>404.30373969630296</c:v>
                </c:pt>
              </c:numCache>
            </c:numRef>
          </c:val>
          <c:smooth val="0"/>
          <c:extLst>
            <c:ext xmlns:c16="http://schemas.microsoft.com/office/drawing/2014/chart" uri="{C3380CC4-5D6E-409C-BE32-E72D297353CC}">
              <c16:uniqueId val="{00000001-FE16-40C4-9496-FDA0FE45E82A}"/>
            </c:ext>
          </c:extLst>
        </c:ser>
        <c:ser>
          <c:idx val="2"/>
          <c:order val="2"/>
          <c:tx>
            <c:strRef>
              <c:f>'5.5'!$S$3</c:f>
              <c:strCache>
                <c:ptCount val="1"/>
                <c:pt idx="0">
                  <c:v>Culture scientifique</c:v>
                </c:pt>
              </c:strCache>
            </c:strRef>
          </c:tx>
          <c:spPr>
            <a:ln w="25400" cap="rnd">
              <a:noFill/>
              <a:round/>
            </a:ln>
            <a:effectLst/>
          </c:spPr>
          <c:marker>
            <c:symbol val="triangle"/>
            <c:size val="8"/>
            <c:spPr>
              <a:solidFill>
                <a:srgbClr val="FFC000"/>
              </a:solidFill>
              <a:ln w="6350">
                <a:solidFill>
                  <a:schemeClr val="bg1"/>
                </a:solidFill>
              </a:ln>
              <a:effectLst/>
            </c:spPr>
          </c:marker>
          <c:cat>
            <c:strRef>
              <c:f>'5.5'!$P$4:$P$30</c:f>
              <c:strCache>
                <c:ptCount val="27"/>
                <c:pt idx="0">
                  <c:v>EE</c:v>
                </c:pt>
                <c:pt idx="1">
                  <c:v>NL</c:v>
                </c:pt>
                <c:pt idx="2">
                  <c:v>IE</c:v>
                </c:pt>
                <c:pt idx="3">
                  <c:v>BE</c:v>
                </c:pt>
                <c:pt idx="4">
                  <c:v>DK</c:v>
                </c:pt>
                <c:pt idx="5">
                  <c:v>PL</c:v>
                </c:pt>
                <c:pt idx="6">
                  <c:v>AT</c:v>
                </c:pt>
                <c:pt idx="7">
                  <c:v>CZ</c:v>
                </c:pt>
                <c:pt idx="8">
                  <c:v>SI</c:v>
                </c:pt>
                <c:pt idx="9">
                  <c:v>FI</c:v>
                </c:pt>
                <c:pt idx="10">
                  <c:v>LV</c:v>
                </c:pt>
                <c:pt idx="11">
                  <c:v>SE</c:v>
                </c:pt>
                <c:pt idx="12">
                  <c:v>LT</c:v>
                </c:pt>
                <c:pt idx="13">
                  <c:v>DE</c:v>
                </c:pt>
                <c:pt idx="14">
                  <c:v>FR</c:v>
                </c:pt>
                <c:pt idx="15">
                  <c:v>ES</c:v>
                </c:pt>
                <c:pt idx="16">
                  <c:v>HU</c:v>
                </c:pt>
                <c:pt idx="17">
                  <c:v>PT</c:v>
                </c:pt>
                <c:pt idx="18">
                  <c:v>UE-26</c:v>
                </c:pt>
                <c:pt idx="19">
                  <c:v>IT</c:v>
                </c:pt>
                <c:pt idx="20">
                  <c:v>MT</c:v>
                </c:pt>
                <c:pt idx="21">
                  <c:v>SK</c:v>
                </c:pt>
                <c:pt idx="22">
                  <c:v>HR</c:v>
                </c:pt>
                <c:pt idx="23">
                  <c:v>EL</c:v>
                </c:pt>
                <c:pt idx="24">
                  <c:v>RO</c:v>
                </c:pt>
                <c:pt idx="25">
                  <c:v>CY</c:v>
                </c:pt>
                <c:pt idx="26">
                  <c:v>BG</c:v>
                </c:pt>
              </c:strCache>
            </c:strRef>
          </c:cat>
          <c:val>
            <c:numRef>
              <c:f>'5.5'!$S$4:$S$30</c:f>
              <c:numCache>
                <c:formatCode>#,##0</c:formatCode>
                <c:ptCount val="27"/>
                <c:pt idx="0">
                  <c:v>525.81177849436551</c:v>
                </c:pt>
                <c:pt idx="1">
                  <c:v>488.31683616190458</c:v>
                </c:pt>
                <c:pt idx="2">
                  <c:v>503.84553716091273</c:v>
                </c:pt>
                <c:pt idx="3">
                  <c:v>490.57834605919447</c:v>
                </c:pt>
                <c:pt idx="4">
                  <c:v>493.81571169679114</c:v>
                </c:pt>
                <c:pt idx="5">
                  <c:v>499.16436207985521</c:v>
                </c:pt>
                <c:pt idx="6">
                  <c:v>491.27095872010705</c:v>
                </c:pt>
                <c:pt idx="7">
                  <c:v>497.74204696346351</c:v>
                </c:pt>
                <c:pt idx="8">
                  <c:v>499.96488247350874</c:v>
                </c:pt>
                <c:pt idx="9">
                  <c:v>510.95885052909239</c:v>
                </c:pt>
                <c:pt idx="10">
                  <c:v>493.8427670445007</c:v>
                </c:pt>
                <c:pt idx="11">
                  <c:v>493.54931908196386</c:v>
                </c:pt>
                <c:pt idx="12">
                  <c:v>484.46340575011436</c:v>
                </c:pt>
                <c:pt idx="13">
                  <c:v>492.42672950617748</c:v>
                </c:pt>
                <c:pt idx="14">
                  <c:v>487.22527871113971</c:v>
                </c:pt>
                <c:pt idx="15">
                  <c:v>484.53364843016817</c:v>
                </c:pt>
                <c:pt idx="16">
                  <c:v>485.8901585000138</c:v>
                </c:pt>
                <c:pt idx="17">
                  <c:v>484.37346412182109</c:v>
                </c:pt>
                <c:pt idx="18">
                  <c:v>480.61369319759319</c:v>
                </c:pt>
                <c:pt idx="19">
                  <c:v>477.46336593724277</c:v>
                </c:pt>
                <c:pt idx="20">
                  <c:v>465.58873859901382</c:v>
                </c:pt>
                <c:pt idx="21">
                  <c:v>462.26948311910746</c:v>
                </c:pt>
                <c:pt idx="22">
                  <c:v>482.6674492104965</c:v>
                </c:pt>
                <c:pt idx="23">
                  <c:v>440.78606047355953</c:v>
                </c:pt>
                <c:pt idx="24">
                  <c:v>427.5111075386248</c:v>
                </c:pt>
                <c:pt idx="25">
                  <c:v>410.90251727479239</c:v>
                </c:pt>
                <c:pt idx="26">
                  <c:v>420.99321949949467</c:v>
                </c:pt>
              </c:numCache>
            </c:numRef>
          </c:val>
          <c:smooth val="0"/>
          <c:extLst>
            <c:ext xmlns:c16="http://schemas.microsoft.com/office/drawing/2014/chart" uri="{C3380CC4-5D6E-409C-BE32-E72D297353CC}">
              <c16:uniqueId val="{00000002-FE16-40C4-9496-FDA0FE45E82A}"/>
            </c:ext>
          </c:extLst>
        </c:ser>
        <c:dLbls>
          <c:showLegendKey val="0"/>
          <c:showVal val="0"/>
          <c:showCatName val="0"/>
          <c:showSerName val="0"/>
          <c:showPercent val="0"/>
          <c:showBubbleSize val="0"/>
        </c:dLbls>
        <c:marker val="1"/>
        <c:smooth val="0"/>
        <c:axId val="447060288"/>
        <c:axId val="447063568"/>
      </c:lineChart>
      <c:catAx>
        <c:axId val="447060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3568"/>
        <c:crosses val="autoZero"/>
        <c:auto val="1"/>
        <c:lblAlgn val="ctr"/>
        <c:lblOffset val="100"/>
        <c:noMultiLvlLbl val="0"/>
      </c:catAx>
      <c:valAx>
        <c:axId val="447063568"/>
        <c:scaling>
          <c:orientation val="minMax"/>
          <c:min val="400"/>
        </c:scaling>
        <c:delete val="0"/>
        <c:axPos val="l"/>
        <c:majorGridlines>
          <c:spPr>
            <a:ln w="6350" cap="flat" cmpd="sng" algn="ctr">
              <a:solidFill>
                <a:schemeClr val="bg1">
                  <a:lumMod val="85000"/>
                  <a:alpha val="20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0288"/>
        <c:crosses val="autoZero"/>
        <c:crossBetween val="between"/>
        <c:minorUnit val="10"/>
      </c:valAx>
      <c:spPr>
        <a:noFill/>
        <a:ln>
          <a:noFill/>
        </a:ln>
        <a:effectLst/>
      </c:spPr>
    </c:plotArea>
    <c:legend>
      <c:legendPos val="b"/>
      <c:layout>
        <c:manualLayout>
          <c:xMode val="edge"/>
          <c:yMode val="edge"/>
          <c:x val="8.7776061812808198E-2"/>
          <c:y val="0.92056761844163415"/>
          <c:w val="0.82444775435743867"/>
          <c:h val="7.943238155836579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17167024780051E-2"/>
          <c:y val="4.9259263568906114E-2"/>
          <c:w val="0.93884605787942166"/>
          <c:h val="0.80962379702537179"/>
        </c:manualLayout>
      </c:layout>
      <c:barChart>
        <c:barDir val="col"/>
        <c:grouping val="clustered"/>
        <c:varyColors val="0"/>
        <c:ser>
          <c:idx val="0"/>
          <c:order val="0"/>
          <c:tx>
            <c:strRef>
              <c:f>'5.5'!$Q$35</c:f>
              <c:strCache>
                <c:ptCount val="1"/>
                <c:pt idx="0">
                  <c:v>2022</c:v>
                </c:pt>
              </c:strCache>
            </c:strRef>
          </c:tx>
          <c:spPr>
            <a:solidFill>
              <a:srgbClr val="008E7F"/>
            </a:solidFill>
            <a:ln>
              <a:noFill/>
            </a:ln>
            <a:effectLst/>
          </c:spPr>
          <c:invertIfNegative val="0"/>
          <c:cat>
            <c:strRef>
              <c:f>'5.5'!$P$36:$P$61</c:f>
              <c:strCache>
                <c:ptCount val="26"/>
                <c:pt idx="0">
                  <c:v>EE</c:v>
                </c:pt>
                <c:pt idx="1">
                  <c:v>NL</c:v>
                </c:pt>
                <c:pt idx="2">
                  <c:v>IE</c:v>
                </c:pt>
                <c:pt idx="3">
                  <c:v>BE</c:v>
                </c:pt>
                <c:pt idx="4">
                  <c:v>DK</c:v>
                </c:pt>
                <c:pt idx="5">
                  <c:v>PL</c:v>
                </c:pt>
                <c:pt idx="6">
                  <c:v>AT</c:v>
                </c:pt>
                <c:pt idx="7">
                  <c:v>CZ</c:v>
                </c:pt>
                <c:pt idx="8">
                  <c:v>SI</c:v>
                </c:pt>
                <c:pt idx="9">
                  <c:v>FI</c:v>
                </c:pt>
                <c:pt idx="10">
                  <c:v>LV</c:v>
                </c:pt>
                <c:pt idx="11">
                  <c:v>SE</c:v>
                </c:pt>
                <c:pt idx="12">
                  <c:v>LT</c:v>
                </c:pt>
                <c:pt idx="13">
                  <c:v>DE</c:v>
                </c:pt>
                <c:pt idx="14">
                  <c:v>FR</c:v>
                </c:pt>
                <c:pt idx="15">
                  <c:v>ES</c:v>
                </c:pt>
                <c:pt idx="16">
                  <c:v>HU</c:v>
                </c:pt>
                <c:pt idx="17">
                  <c:v>UE-25</c:v>
                </c:pt>
                <c:pt idx="18">
                  <c:v>PT</c:v>
                </c:pt>
                <c:pt idx="19">
                  <c:v>IT</c:v>
                </c:pt>
                <c:pt idx="20">
                  <c:v>SK</c:v>
                </c:pt>
                <c:pt idx="21">
                  <c:v>HR</c:v>
                </c:pt>
                <c:pt idx="22">
                  <c:v>EL</c:v>
                </c:pt>
                <c:pt idx="23">
                  <c:v>RO</c:v>
                </c:pt>
                <c:pt idx="24">
                  <c:v>CY</c:v>
                </c:pt>
                <c:pt idx="25">
                  <c:v>BG</c:v>
                </c:pt>
              </c:strCache>
            </c:strRef>
          </c:cat>
          <c:val>
            <c:numRef>
              <c:f>'5.5'!$Q$36:$Q$61</c:f>
              <c:numCache>
                <c:formatCode>#,##0</c:formatCode>
                <c:ptCount val="26"/>
                <c:pt idx="0">
                  <c:v>509.9469532247615</c:v>
                </c:pt>
                <c:pt idx="1">
                  <c:v>492.67563897849618</c:v>
                </c:pt>
                <c:pt idx="2">
                  <c:v>491.64827959188278</c:v>
                </c:pt>
                <c:pt idx="3">
                  <c:v>489.48681674494497</c:v>
                </c:pt>
                <c:pt idx="4">
                  <c:v>489.27387694241099</c:v>
                </c:pt>
                <c:pt idx="5">
                  <c:v>488.96005376370152</c:v>
                </c:pt>
                <c:pt idx="6">
                  <c:v>487.26749896735731</c:v>
                </c:pt>
                <c:pt idx="7">
                  <c:v>486.99920785192438</c:v>
                </c:pt>
                <c:pt idx="8">
                  <c:v>484.52900864834987</c:v>
                </c:pt>
                <c:pt idx="9">
                  <c:v>484.13922563776703</c:v>
                </c:pt>
                <c:pt idx="10">
                  <c:v>483.15945520181771</c:v>
                </c:pt>
                <c:pt idx="11">
                  <c:v>481.76606539700742</c:v>
                </c:pt>
                <c:pt idx="12">
                  <c:v>475.14676197725709</c:v>
                </c:pt>
                <c:pt idx="13">
                  <c:v>474.82645390785711</c:v>
                </c:pt>
                <c:pt idx="14">
                  <c:v>473.94441842059842</c:v>
                </c:pt>
                <c:pt idx="15">
                  <c:v>473.14020802460692</c:v>
                </c:pt>
                <c:pt idx="16">
                  <c:v>472.77612237193978</c:v>
                </c:pt>
                <c:pt idx="17">
                  <c:v>472.13891000004418</c:v>
                </c:pt>
                <c:pt idx="18">
                  <c:v>471.91052210574861</c:v>
                </c:pt>
                <c:pt idx="19">
                  <c:v>471.25947547628658</c:v>
                </c:pt>
                <c:pt idx="20">
                  <c:v>463.9946184782649</c:v>
                </c:pt>
                <c:pt idx="21">
                  <c:v>463.1051893674915</c:v>
                </c:pt>
                <c:pt idx="22">
                  <c:v>430.1463218532806</c:v>
                </c:pt>
                <c:pt idx="23">
                  <c:v>427.75999666897269</c:v>
                </c:pt>
                <c:pt idx="24">
                  <c:v>418.30668002350973</c:v>
                </c:pt>
                <c:pt idx="25">
                  <c:v>417.30390037486819</c:v>
                </c:pt>
              </c:numCache>
            </c:numRef>
          </c:val>
          <c:extLst>
            <c:ext xmlns:c16="http://schemas.microsoft.com/office/drawing/2014/chart" uri="{C3380CC4-5D6E-409C-BE32-E72D297353CC}">
              <c16:uniqueId val="{00000000-7BD6-4BAC-821E-FC62983BE527}"/>
            </c:ext>
          </c:extLst>
        </c:ser>
        <c:dLbls>
          <c:showLegendKey val="0"/>
          <c:showVal val="0"/>
          <c:showCatName val="0"/>
          <c:showSerName val="0"/>
          <c:showPercent val="0"/>
          <c:showBubbleSize val="0"/>
        </c:dLbls>
        <c:gapWidth val="125"/>
        <c:axId val="447060288"/>
        <c:axId val="447063568"/>
      </c:barChart>
      <c:lineChart>
        <c:grouping val="standard"/>
        <c:varyColors val="0"/>
        <c:ser>
          <c:idx val="1"/>
          <c:order val="1"/>
          <c:tx>
            <c:strRef>
              <c:f>'5.5'!$R$35</c:f>
              <c:strCache>
                <c:ptCount val="1"/>
                <c:pt idx="0">
                  <c:v>2012</c:v>
                </c:pt>
              </c:strCache>
            </c:strRef>
          </c:tx>
          <c:spPr>
            <a:ln w="25400" cap="rnd">
              <a:noFill/>
              <a:round/>
            </a:ln>
            <a:effectLst/>
          </c:spPr>
          <c:marker>
            <c:symbol val="triangle"/>
            <c:size val="8"/>
            <c:spPr>
              <a:solidFill>
                <a:srgbClr val="FFC000"/>
              </a:solidFill>
              <a:ln w="6350">
                <a:solidFill>
                  <a:schemeClr val="bg1"/>
                </a:solidFill>
              </a:ln>
              <a:effectLst/>
            </c:spPr>
          </c:marker>
          <c:cat>
            <c:strRef>
              <c:f>'5.5'!$P$36:$P$61</c:f>
              <c:strCache>
                <c:ptCount val="26"/>
                <c:pt idx="0">
                  <c:v>EE</c:v>
                </c:pt>
                <c:pt idx="1">
                  <c:v>NL</c:v>
                </c:pt>
                <c:pt idx="2">
                  <c:v>IE</c:v>
                </c:pt>
                <c:pt idx="3">
                  <c:v>BE</c:v>
                </c:pt>
                <c:pt idx="4">
                  <c:v>DK</c:v>
                </c:pt>
                <c:pt idx="5">
                  <c:v>PL</c:v>
                </c:pt>
                <c:pt idx="6">
                  <c:v>AT</c:v>
                </c:pt>
                <c:pt idx="7">
                  <c:v>CZ</c:v>
                </c:pt>
                <c:pt idx="8">
                  <c:v>SI</c:v>
                </c:pt>
                <c:pt idx="9">
                  <c:v>FI</c:v>
                </c:pt>
                <c:pt idx="10">
                  <c:v>LV</c:v>
                </c:pt>
                <c:pt idx="11">
                  <c:v>SE</c:v>
                </c:pt>
                <c:pt idx="12">
                  <c:v>LT</c:v>
                </c:pt>
                <c:pt idx="13">
                  <c:v>DE</c:v>
                </c:pt>
                <c:pt idx="14">
                  <c:v>FR</c:v>
                </c:pt>
                <c:pt idx="15">
                  <c:v>ES</c:v>
                </c:pt>
                <c:pt idx="16">
                  <c:v>HU</c:v>
                </c:pt>
                <c:pt idx="17">
                  <c:v>UE-25</c:v>
                </c:pt>
                <c:pt idx="18">
                  <c:v>PT</c:v>
                </c:pt>
                <c:pt idx="19">
                  <c:v>IT</c:v>
                </c:pt>
                <c:pt idx="20">
                  <c:v>SK</c:v>
                </c:pt>
                <c:pt idx="21">
                  <c:v>HR</c:v>
                </c:pt>
                <c:pt idx="22">
                  <c:v>EL</c:v>
                </c:pt>
                <c:pt idx="23">
                  <c:v>RO</c:v>
                </c:pt>
                <c:pt idx="24">
                  <c:v>CY</c:v>
                </c:pt>
                <c:pt idx="25">
                  <c:v>BG</c:v>
                </c:pt>
              </c:strCache>
            </c:strRef>
          </c:cat>
          <c:val>
            <c:numRef>
              <c:f>'5.5'!$R$36:$R$61</c:f>
              <c:numCache>
                <c:formatCode>#,##0</c:formatCode>
                <c:ptCount val="26"/>
                <c:pt idx="0">
                  <c:v>520.54552167679503</c:v>
                </c:pt>
                <c:pt idx="1">
                  <c:v>522.97175819268023</c:v>
                </c:pt>
                <c:pt idx="2">
                  <c:v>501.49746019664821</c:v>
                </c:pt>
                <c:pt idx="3">
                  <c:v>514.52924472735526</c:v>
                </c:pt>
                <c:pt idx="4">
                  <c:v>500.0267566254139</c:v>
                </c:pt>
                <c:pt idx="5">
                  <c:v>517.50109681795698</c:v>
                </c:pt>
                <c:pt idx="6">
                  <c:v>505.54074324980269</c:v>
                </c:pt>
                <c:pt idx="7">
                  <c:v>498.95788231767892</c:v>
                </c:pt>
                <c:pt idx="8">
                  <c:v>501.12742239095331</c:v>
                </c:pt>
                <c:pt idx="9">
                  <c:v>518.75033528297615</c:v>
                </c:pt>
                <c:pt idx="10">
                  <c:v>490.57102141135442</c:v>
                </c:pt>
                <c:pt idx="11">
                  <c:v>478.26063590300993</c:v>
                </c:pt>
                <c:pt idx="12">
                  <c:v>478.82327743335418</c:v>
                </c:pt>
                <c:pt idx="13">
                  <c:v>513.52505581992546</c:v>
                </c:pt>
                <c:pt idx="14">
                  <c:v>494.98467432063057</c:v>
                </c:pt>
                <c:pt idx="15">
                  <c:v>484.31929780196191</c:v>
                </c:pt>
                <c:pt idx="16">
                  <c:v>477.04445501549031</c:v>
                </c:pt>
                <c:pt idx="17">
                  <c:v>488.80398074516182</c:v>
                </c:pt>
                <c:pt idx="18">
                  <c:v>487.06318134390727</c:v>
                </c:pt>
                <c:pt idx="19">
                  <c:v>485.32118101256572</c:v>
                </c:pt>
                <c:pt idx="20">
                  <c:v>481.64474400632838</c:v>
                </c:pt>
                <c:pt idx="21">
                  <c:v>471.13146075925152</c:v>
                </c:pt>
                <c:pt idx="22">
                  <c:v>452.97342685890982</c:v>
                </c:pt>
                <c:pt idx="23">
                  <c:v>444.55424278765292</c:v>
                </c:pt>
                <c:pt idx="24">
                  <c:v>439.69638279902642</c:v>
                </c:pt>
                <c:pt idx="25">
                  <c:v>438.7382598774164</c:v>
                </c:pt>
              </c:numCache>
            </c:numRef>
          </c:val>
          <c:smooth val="0"/>
          <c:extLst>
            <c:ext xmlns:c16="http://schemas.microsoft.com/office/drawing/2014/chart" uri="{C3380CC4-5D6E-409C-BE32-E72D297353CC}">
              <c16:uniqueId val="{00000001-7BD6-4BAC-821E-FC62983BE527}"/>
            </c:ext>
          </c:extLst>
        </c:ser>
        <c:dLbls>
          <c:showLegendKey val="0"/>
          <c:showVal val="0"/>
          <c:showCatName val="0"/>
          <c:showSerName val="0"/>
          <c:showPercent val="0"/>
          <c:showBubbleSize val="0"/>
        </c:dLbls>
        <c:marker val="1"/>
        <c:smooth val="0"/>
        <c:axId val="447060288"/>
        <c:axId val="447063568"/>
      </c:lineChart>
      <c:catAx>
        <c:axId val="447060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3568"/>
        <c:crosses val="autoZero"/>
        <c:auto val="1"/>
        <c:lblAlgn val="ctr"/>
        <c:lblOffset val="100"/>
        <c:noMultiLvlLbl val="0"/>
      </c:catAx>
      <c:valAx>
        <c:axId val="447063568"/>
        <c:scaling>
          <c:orientation val="minMax"/>
          <c:min val="400"/>
        </c:scaling>
        <c:delete val="0"/>
        <c:axPos val="l"/>
        <c:majorGridlines>
          <c:spPr>
            <a:ln w="6350" cap="flat" cmpd="sng" algn="ctr">
              <a:solidFill>
                <a:schemeClr val="bg1">
                  <a:lumMod val="85000"/>
                  <a:alpha val="20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0288"/>
        <c:crosses val="autoZero"/>
        <c:crossBetween val="between"/>
        <c:minorUnit val="10"/>
      </c:valAx>
      <c:spPr>
        <a:noFill/>
        <a:ln>
          <a:noFill/>
        </a:ln>
        <a:effectLst/>
      </c:spPr>
    </c:plotArea>
    <c:legend>
      <c:legendPos val="b"/>
      <c:layout>
        <c:manualLayout>
          <c:xMode val="edge"/>
          <c:yMode val="edge"/>
          <c:x val="8.7776061812808198E-2"/>
          <c:y val="0.92056761844163415"/>
          <c:w val="0.82444775435743867"/>
          <c:h val="7.943238155836579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21718279603182E-2"/>
          <c:y val="5.5721346539027668E-2"/>
          <c:w val="0.90483166767615586"/>
          <c:h val="0.67261463717439707"/>
        </c:manualLayout>
      </c:layout>
      <c:barChart>
        <c:barDir val="col"/>
        <c:grouping val="stacked"/>
        <c:varyColors val="0"/>
        <c:ser>
          <c:idx val="0"/>
          <c:order val="0"/>
          <c:tx>
            <c:strRef>
              <c:f>'5.5'!$Q$69</c:f>
              <c:strCache>
                <c:ptCount val="1"/>
                <c:pt idx="0">
                  <c:v>En dessous du niveau 2 (&lt; 420,07 points)</c:v>
                </c:pt>
              </c:strCache>
            </c:strRef>
          </c:tx>
          <c:spPr>
            <a:solidFill>
              <a:srgbClr val="008E7F">
                <a:alpha val="50000"/>
              </a:srgbClr>
            </a:solidFill>
            <a:ln>
              <a:noFill/>
            </a:ln>
            <a:effectLst/>
          </c:spPr>
          <c:invertIfNegative val="0"/>
          <c:cat>
            <c:strRef>
              <c:f>'5.5'!$P$70:$P$79</c:f>
              <c:strCache>
                <c:ptCount val="10"/>
                <c:pt idx="0">
                  <c:v>EE</c:v>
                </c:pt>
                <c:pt idx="1">
                  <c:v>PL</c:v>
                </c:pt>
                <c:pt idx="2">
                  <c:v>FI</c:v>
                </c:pt>
                <c:pt idx="3">
                  <c:v>SE</c:v>
                </c:pt>
                <c:pt idx="4">
                  <c:v>ES</c:v>
                </c:pt>
                <c:pt idx="5">
                  <c:v>FR</c:v>
                </c:pt>
                <c:pt idx="6">
                  <c:v>UE-26</c:v>
                </c:pt>
                <c:pt idx="7">
                  <c:v>DE</c:v>
                </c:pt>
                <c:pt idx="8">
                  <c:v>IT</c:v>
                </c:pt>
                <c:pt idx="9">
                  <c:v>EL</c:v>
                </c:pt>
              </c:strCache>
            </c:strRef>
          </c:cat>
          <c:val>
            <c:numRef>
              <c:f>'5.5'!$Q$70:$Q$79</c:f>
              <c:numCache>
                <c:formatCode>0.0</c:formatCode>
                <c:ptCount val="10"/>
                <c:pt idx="0">
                  <c:v>14.744916488117841</c:v>
                </c:pt>
                <c:pt idx="1">
                  <c:v>22.178971556361638</c:v>
                </c:pt>
                <c:pt idx="2">
                  <c:v>22.185141489000006</c:v>
                </c:pt>
                <c:pt idx="3">
                  <c:v>26.127924320924354</c:v>
                </c:pt>
                <c:pt idx="4">
                  <c:v>28.083408423493285</c:v>
                </c:pt>
                <c:pt idx="5">
                  <c:v>28.872029610414444</c:v>
                </c:pt>
                <c:pt idx="6">
                  <c:v>29.905960978052086</c:v>
                </c:pt>
                <c:pt idx="7">
                  <c:v>30.727103783500183</c:v>
                </c:pt>
                <c:pt idx="8">
                  <c:v>31.675776258201786</c:v>
                </c:pt>
                <c:pt idx="9">
                  <c:v>48.239542574641249</c:v>
                </c:pt>
              </c:numCache>
            </c:numRef>
          </c:val>
          <c:extLst>
            <c:ext xmlns:c16="http://schemas.microsoft.com/office/drawing/2014/chart" uri="{C3380CC4-5D6E-409C-BE32-E72D297353CC}">
              <c16:uniqueId val="{00000000-36FC-4791-A141-F5F7FCDD86FF}"/>
            </c:ext>
          </c:extLst>
        </c:ser>
        <c:ser>
          <c:idx val="1"/>
          <c:order val="1"/>
          <c:tx>
            <c:strRef>
              <c:f>'5.5'!$R$69</c:f>
              <c:strCache>
                <c:ptCount val="1"/>
                <c:pt idx="0">
                  <c:v>Niveaux 2, 3 et 4 (&gt;= 420,07 et &lt; 606,99 points)</c:v>
                </c:pt>
              </c:strCache>
            </c:strRef>
          </c:tx>
          <c:spPr>
            <a:solidFill>
              <a:schemeClr val="bg1">
                <a:lumMod val="85000"/>
              </a:schemeClr>
            </a:solidFill>
            <a:ln>
              <a:noFill/>
            </a:ln>
            <a:effectLst/>
          </c:spPr>
          <c:invertIfNegative val="0"/>
          <c:cat>
            <c:strRef>
              <c:f>'5.5'!$P$70:$P$79</c:f>
              <c:strCache>
                <c:ptCount val="10"/>
                <c:pt idx="0">
                  <c:v>EE</c:v>
                </c:pt>
                <c:pt idx="1">
                  <c:v>PL</c:v>
                </c:pt>
                <c:pt idx="2">
                  <c:v>FI</c:v>
                </c:pt>
                <c:pt idx="3">
                  <c:v>SE</c:v>
                </c:pt>
                <c:pt idx="4">
                  <c:v>ES</c:v>
                </c:pt>
                <c:pt idx="5">
                  <c:v>FR</c:v>
                </c:pt>
                <c:pt idx="6">
                  <c:v>UE-26</c:v>
                </c:pt>
                <c:pt idx="7">
                  <c:v>DE</c:v>
                </c:pt>
                <c:pt idx="8">
                  <c:v>IT</c:v>
                </c:pt>
                <c:pt idx="9">
                  <c:v>EL</c:v>
                </c:pt>
              </c:strCache>
            </c:strRef>
          </c:cat>
          <c:val>
            <c:numRef>
              <c:f>'5.5'!$R$70:$R$79</c:f>
              <c:numCache>
                <c:formatCode>0.0</c:formatCode>
                <c:ptCount val="10"/>
                <c:pt idx="0">
                  <c:v>73.589385647004264</c:v>
                </c:pt>
                <c:pt idx="1">
                  <c:v>70.427922649309778</c:v>
                </c:pt>
                <c:pt idx="2">
                  <c:v>70.214756240990809</c:v>
                </c:pt>
                <c:pt idx="3">
                  <c:v>65.477142511989427</c:v>
                </c:pt>
                <c:pt idx="4">
                  <c:v>67.528996824015493</c:v>
                </c:pt>
                <c:pt idx="5">
                  <c:v>65.855275769040944</c:v>
                </c:pt>
                <c:pt idx="6">
                  <c:v>63.965440216957852</c:v>
                </c:pt>
                <c:pt idx="7">
                  <c:v>62.440376863576347</c:v>
                </c:pt>
                <c:pt idx="8">
                  <c:v>64.038806916079182</c:v>
                </c:pt>
                <c:pt idx="9">
                  <c:v>50.508098220582667</c:v>
                </c:pt>
              </c:numCache>
            </c:numRef>
          </c:val>
          <c:extLst>
            <c:ext xmlns:c16="http://schemas.microsoft.com/office/drawing/2014/chart" uri="{C3380CC4-5D6E-409C-BE32-E72D297353CC}">
              <c16:uniqueId val="{00000001-36FC-4791-A141-F5F7FCDD86FF}"/>
            </c:ext>
          </c:extLst>
        </c:ser>
        <c:ser>
          <c:idx val="2"/>
          <c:order val="2"/>
          <c:tx>
            <c:strRef>
              <c:f>'5.5'!$S$69</c:f>
              <c:strCache>
                <c:ptCount val="1"/>
                <c:pt idx="0">
                  <c:v>Niveau 5 et 6 (&gt;= 606,99 points)</c:v>
                </c:pt>
              </c:strCache>
            </c:strRef>
          </c:tx>
          <c:spPr>
            <a:solidFill>
              <a:srgbClr val="008E7F"/>
            </a:solidFill>
            <a:ln>
              <a:noFill/>
            </a:ln>
            <a:effectLst/>
          </c:spPr>
          <c:invertIfNegative val="0"/>
          <c:cat>
            <c:strRef>
              <c:f>'5.5'!$P$70:$P$79</c:f>
              <c:strCache>
                <c:ptCount val="10"/>
                <c:pt idx="0">
                  <c:v>EE</c:v>
                </c:pt>
                <c:pt idx="1">
                  <c:v>PL</c:v>
                </c:pt>
                <c:pt idx="2">
                  <c:v>FI</c:v>
                </c:pt>
                <c:pt idx="3">
                  <c:v>SE</c:v>
                </c:pt>
                <c:pt idx="4">
                  <c:v>ES</c:v>
                </c:pt>
                <c:pt idx="5">
                  <c:v>FR</c:v>
                </c:pt>
                <c:pt idx="6">
                  <c:v>UE-26</c:v>
                </c:pt>
                <c:pt idx="7">
                  <c:v>DE</c:v>
                </c:pt>
                <c:pt idx="8">
                  <c:v>IT</c:v>
                </c:pt>
                <c:pt idx="9">
                  <c:v>EL</c:v>
                </c:pt>
              </c:strCache>
            </c:strRef>
          </c:cat>
          <c:val>
            <c:numRef>
              <c:f>'5.5'!$S$70:$S$79</c:f>
              <c:numCache>
                <c:formatCode>0.0</c:formatCode>
                <c:ptCount val="10"/>
                <c:pt idx="0">
                  <c:v>11.665697864877902</c:v>
                </c:pt>
                <c:pt idx="1">
                  <c:v>7.3931057943285925</c:v>
                </c:pt>
                <c:pt idx="2">
                  <c:v>7.6001022700091827</c:v>
                </c:pt>
                <c:pt idx="3">
                  <c:v>8.3949331670862186</c:v>
                </c:pt>
                <c:pt idx="4">
                  <c:v>4.387594752491224</c:v>
                </c:pt>
                <c:pt idx="5">
                  <c:v>5.2726946205446126</c:v>
                </c:pt>
                <c:pt idx="6">
                  <c:v>6.1285988049900579</c:v>
                </c:pt>
                <c:pt idx="7">
                  <c:v>6.8325193529234696</c:v>
                </c:pt>
                <c:pt idx="8">
                  <c:v>4.2854168257190448</c:v>
                </c:pt>
                <c:pt idx="9">
                  <c:v>1.2523592047760879</c:v>
                </c:pt>
              </c:numCache>
            </c:numRef>
          </c:val>
          <c:extLst>
            <c:ext xmlns:c16="http://schemas.microsoft.com/office/drawing/2014/chart" uri="{C3380CC4-5D6E-409C-BE32-E72D297353CC}">
              <c16:uniqueId val="{00000002-36FC-4791-A141-F5F7FCDD86FF}"/>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21718279603182E-2"/>
          <c:y val="5.5721346539027668E-2"/>
          <c:w val="0.90483166767615586"/>
          <c:h val="0.68020957236926693"/>
        </c:manualLayout>
      </c:layout>
      <c:barChart>
        <c:barDir val="col"/>
        <c:grouping val="stacked"/>
        <c:varyColors val="0"/>
        <c:ser>
          <c:idx val="0"/>
          <c:order val="0"/>
          <c:tx>
            <c:strRef>
              <c:f>'5.5'!$V$69</c:f>
              <c:strCache>
                <c:ptCount val="1"/>
                <c:pt idx="0">
                  <c:v>En dessous du niveau 2 (&lt; 420,07 points)</c:v>
                </c:pt>
              </c:strCache>
            </c:strRef>
          </c:tx>
          <c:spPr>
            <a:solidFill>
              <a:srgbClr val="008E7F">
                <a:alpha val="50000"/>
              </a:srgbClr>
            </a:solidFill>
            <a:ln>
              <a:noFill/>
            </a:ln>
            <a:effectLst/>
          </c:spPr>
          <c:invertIfNegative val="0"/>
          <c:cat>
            <c:strRef>
              <c:f>'5.5'!$U$70:$U$79</c:f>
              <c:strCache>
                <c:ptCount val="10"/>
                <c:pt idx="0">
                  <c:v>EE</c:v>
                </c:pt>
                <c:pt idx="1">
                  <c:v>PL</c:v>
                </c:pt>
                <c:pt idx="2">
                  <c:v>FI</c:v>
                </c:pt>
                <c:pt idx="3">
                  <c:v>SE</c:v>
                </c:pt>
                <c:pt idx="4">
                  <c:v>ES</c:v>
                </c:pt>
                <c:pt idx="5">
                  <c:v>FR</c:v>
                </c:pt>
                <c:pt idx="6">
                  <c:v>UE-26</c:v>
                </c:pt>
                <c:pt idx="7">
                  <c:v>DE</c:v>
                </c:pt>
                <c:pt idx="8">
                  <c:v>IT</c:v>
                </c:pt>
                <c:pt idx="9">
                  <c:v>EL</c:v>
                </c:pt>
              </c:strCache>
            </c:strRef>
          </c:cat>
          <c:val>
            <c:numRef>
              <c:f>'5.5'!$V$70:$V$79</c:f>
              <c:numCache>
                <c:formatCode>0.0</c:formatCode>
                <c:ptCount val="10"/>
                <c:pt idx="0">
                  <c:v>15.173688760301895</c:v>
                </c:pt>
                <c:pt idx="1">
                  <c:v>23.801874387978465</c:v>
                </c:pt>
                <c:pt idx="2">
                  <c:v>27.434073737433689</c:v>
                </c:pt>
                <c:pt idx="3">
                  <c:v>28.284250693604974</c:v>
                </c:pt>
                <c:pt idx="4">
                  <c:v>26.54401829525947</c:v>
                </c:pt>
                <c:pt idx="5">
                  <c:v>28.748209112171754</c:v>
                </c:pt>
                <c:pt idx="6">
                  <c:v>30.260695892409696</c:v>
                </c:pt>
                <c:pt idx="7">
                  <c:v>28.325626020229237</c:v>
                </c:pt>
                <c:pt idx="8">
                  <c:v>27.4676948900089</c:v>
                </c:pt>
                <c:pt idx="9">
                  <c:v>46.20447030349213</c:v>
                </c:pt>
              </c:numCache>
            </c:numRef>
          </c:val>
          <c:extLst>
            <c:ext xmlns:c16="http://schemas.microsoft.com/office/drawing/2014/chart" uri="{C3380CC4-5D6E-409C-BE32-E72D297353CC}">
              <c16:uniqueId val="{00000000-C7C4-47FB-99AA-17EBEDF2F8B1}"/>
            </c:ext>
          </c:extLst>
        </c:ser>
        <c:ser>
          <c:idx val="1"/>
          <c:order val="1"/>
          <c:tx>
            <c:strRef>
              <c:f>'5.5'!$W$69</c:f>
              <c:strCache>
                <c:ptCount val="1"/>
                <c:pt idx="0">
                  <c:v>Niveaux 2, 3 et 4 (&gt;= 420,07 et &lt; 606,99 points)</c:v>
                </c:pt>
              </c:strCache>
            </c:strRef>
          </c:tx>
          <c:spPr>
            <a:solidFill>
              <a:schemeClr val="bg1">
                <a:lumMod val="85000"/>
              </a:schemeClr>
            </a:solidFill>
            <a:ln>
              <a:noFill/>
            </a:ln>
            <a:effectLst/>
          </c:spPr>
          <c:invertIfNegative val="0"/>
          <c:cat>
            <c:strRef>
              <c:f>'5.5'!$U$70:$U$79</c:f>
              <c:strCache>
                <c:ptCount val="10"/>
                <c:pt idx="0">
                  <c:v>EE</c:v>
                </c:pt>
                <c:pt idx="1">
                  <c:v>PL</c:v>
                </c:pt>
                <c:pt idx="2">
                  <c:v>FI</c:v>
                </c:pt>
                <c:pt idx="3">
                  <c:v>SE</c:v>
                </c:pt>
                <c:pt idx="4">
                  <c:v>ES</c:v>
                </c:pt>
                <c:pt idx="5">
                  <c:v>FR</c:v>
                </c:pt>
                <c:pt idx="6">
                  <c:v>UE-26</c:v>
                </c:pt>
                <c:pt idx="7">
                  <c:v>DE</c:v>
                </c:pt>
                <c:pt idx="8">
                  <c:v>IT</c:v>
                </c:pt>
                <c:pt idx="9">
                  <c:v>EL</c:v>
                </c:pt>
              </c:strCache>
            </c:strRef>
          </c:cat>
          <c:val>
            <c:numRef>
              <c:f>'5.5'!$W$70:$W$79</c:f>
              <c:numCache>
                <c:formatCode>0.0</c:formatCode>
                <c:ptCount val="10"/>
                <c:pt idx="0">
                  <c:v>70.389385115044945</c:v>
                </c:pt>
                <c:pt idx="1">
                  <c:v>64.817987642167452</c:v>
                </c:pt>
                <c:pt idx="2">
                  <c:v>63.093771880284763</c:v>
                </c:pt>
                <c:pt idx="3">
                  <c:v>60.182500746753647</c:v>
                </c:pt>
                <c:pt idx="4">
                  <c:v>66.072681205906363</c:v>
                </c:pt>
                <c:pt idx="5">
                  <c:v>61.673967682575743</c:v>
                </c:pt>
                <c:pt idx="6">
                  <c:v>60.256204286101422</c:v>
                </c:pt>
                <c:pt idx="7">
                  <c:v>61.396144713723864</c:v>
                </c:pt>
                <c:pt idx="8">
                  <c:v>62.790955449962453</c:v>
                </c:pt>
                <c:pt idx="9">
                  <c:v>51.07154611244583</c:v>
                </c:pt>
              </c:numCache>
            </c:numRef>
          </c:val>
          <c:extLst>
            <c:ext xmlns:c16="http://schemas.microsoft.com/office/drawing/2014/chart" uri="{C3380CC4-5D6E-409C-BE32-E72D297353CC}">
              <c16:uniqueId val="{00000001-C7C4-47FB-99AA-17EBEDF2F8B1}"/>
            </c:ext>
          </c:extLst>
        </c:ser>
        <c:ser>
          <c:idx val="2"/>
          <c:order val="2"/>
          <c:tx>
            <c:strRef>
              <c:f>'5.5'!$X$69</c:f>
              <c:strCache>
                <c:ptCount val="1"/>
                <c:pt idx="0">
                  <c:v>Niveau 5 et 6 (&gt;= 606,99 points)</c:v>
                </c:pt>
              </c:strCache>
            </c:strRef>
          </c:tx>
          <c:spPr>
            <a:solidFill>
              <a:srgbClr val="008E7F"/>
            </a:solidFill>
            <a:ln>
              <a:noFill/>
            </a:ln>
            <a:effectLst/>
          </c:spPr>
          <c:invertIfNegative val="0"/>
          <c:cat>
            <c:strRef>
              <c:f>'5.5'!$U$70:$U$79</c:f>
              <c:strCache>
                <c:ptCount val="10"/>
                <c:pt idx="0">
                  <c:v>EE</c:v>
                </c:pt>
                <c:pt idx="1">
                  <c:v>PL</c:v>
                </c:pt>
                <c:pt idx="2">
                  <c:v>FI</c:v>
                </c:pt>
                <c:pt idx="3">
                  <c:v>SE</c:v>
                </c:pt>
                <c:pt idx="4">
                  <c:v>ES</c:v>
                </c:pt>
                <c:pt idx="5">
                  <c:v>FR</c:v>
                </c:pt>
                <c:pt idx="6">
                  <c:v>UE-26</c:v>
                </c:pt>
                <c:pt idx="7">
                  <c:v>DE</c:v>
                </c:pt>
                <c:pt idx="8">
                  <c:v>IT</c:v>
                </c:pt>
                <c:pt idx="9">
                  <c:v>EL</c:v>
                </c:pt>
              </c:strCache>
            </c:strRef>
          </c:cat>
          <c:val>
            <c:numRef>
              <c:f>'5.5'!$X$70:$X$79</c:f>
              <c:numCache>
                <c:formatCode>0.0</c:formatCode>
                <c:ptCount val="10"/>
                <c:pt idx="0">
                  <c:v>14.436926124653155</c:v>
                </c:pt>
                <c:pt idx="1">
                  <c:v>11.380137969854069</c:v>
                </c:pt>
                <c:pt idx="2">
                  <c:v>9.4721543822815448</c:v>
                </c:pt>
                <c:pt idx="3">
                  <c:v>11.533248559641379</c:v>
                </c:pt>
                <c:pt idx="4">
                  <c:v>7.3833004988341733</c:v>
                </c:pt>
                <c:pt idx="5">
                  <c:v>9.5778232052525052</c:v>
                </c:pt>
                <c:pt idx="6">
                  <c:v>9.4830998214888815</c:v>
                </c:pt>
                <c:pt idx="7">
                  <c:v>10.278229266046901</c:v>
                </c:pt>
                <c:pt idx="8">
                  <c:v>9.7413496600286464</c:v>
                </c:pt>
                <c:pt idx="9">
                  <c:v>2.7239835840620419</c:v>
                </c:pt>
              </c:numCache>
            </c:numRef>
          </c:val>
          <c:extLst>
            <c:ext xmlns:c16="http://schemas.microsoft.com/office/drawing/2014/chart" uri="{C3380CC4-5D6E-409C-BE32-E72D297353CC}">
              <c16:uniqueId val="{00000002-C7C4-47FB-99AA-17EBEDF2F8B1}"/>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21718279603182E-2"/>
          <c:y val="5.5721346539027668E-2"/>
          <c:w val="0.90483166767615586"/>
          <c:h val="0.67261463717439707"/>
        </c:manualLayout>
      </c:layout>
      <c:barChart>
        <c:barDir val="col"/>
        <c:grouping val="stacked"/>
        <c:varyColors val="0"/>
        <c:ser>
          <c:idx val="0"/>
          <c:order val="0"/>
          <c:tx>
            <c:strRef>
              <c:f>'5.5'!$Q$103</c:f>
              <c:strCache>
                <c:ptCount val="1"/>
                <c:pt idx="0">
                  <c:v>En dessous du niveau 2 (&lt; 407,47 points)</c:v>
                </c:pt>
              </c:strCache>
            </c:strRef>
          </c:tx>
          <c:spPr>
            <a:solidFill>
              <a:srgbClr val="008E7F">
                <a:alpha val="50000"/>
              </a:srgbClr>
            </a:solidFill>
            <a:ln>
              <a:noFill/>
            </a:ln>
            <a:effectLst/>
          </c:spPr>
          <c:invertIfNegative val="0"/>
          <c:cat>
            <c:strRef>
              <c:f>'5.5'!$P$104:$P$113</c:f>
              <c:strCache>
                <c:ptCount val="10"/>
                <c:pt idx="0">
                  <c:v>EE</c:v>
                </c:pt>
                <c:pt idx="1">
                  <c:v>FI</c:v>
                </c:pt>
                <c:pt idx="2">
                  <c:v>PL</c:v>
                </c:pt>
                <c:pt idx="3">
                  <c:v>IT</c:v>
                </c:pt>
                <c:pt idx="4">
                  <c:v>SE</c:v>
                </c:pt>
                <c:pt idx="5">
                  <c:v>ES</c:v>
                </c:pt>
                <c:pt idx="6">
                  <c:v>DE</c:v>
                </c:pt>
                <c:pt idx="7">
                  <c:v>UE-26</c:v>
                </c:pt>
                <c:pt idx="8">
                  <c:v>FR</c:v>
                </c:pt>
                <c:pt idx="9">
                  <c:v>EL</c:v>
                </c:pt>
              </c:strCache>
            </c:strRef>
          </c:cat>
          <c:val>
            <c:numRef>
              <c:f>'5.5'!$Q$104:$Q$113</c:f>
              <c:numCache>
                <c:formatCode>0.0</c:formatCode>
                <c:ptCount val="10"/>
                <c:pt idx="0">
                  <c:v>9.8936300277426827</c:v>
                </c:pt>
                <c:pt idx="1">
                  <c:v>14.327647879216784</c:v>
                </c:pt>
                <c:pt idx="2">
                  <c:v>16.833783706566326</c:v>
                </c:pt>
                <c:pt idx="3">
                  <c:v>17.159456286821126</c:v>
                </c:pt>
                <c:pt idx="4">
                  <c:v>18.126640788514308</c:v>
                </c:pt>
                <c:pt idx="5">
                  <c:v>19.80058717753295</c:v>
                </c:pt>
                <c:pt idx="6">
                  <c:v>22.159153968521423</c:v>
                </c:pt>
                <c:pt idx="7">
                  <c:v>22.538797404704489</c:v>
                </c:pt>
                <c:pt idx="8">
                  <c:v>23.054155305928855</c:v>
                </c:pt>
                <c:pt idx="9">
                  <c:v>31.511779694372013</c:v>
                </c:pt>
              </c:numCache>
            </c:numRef>
          </c:val>
          <c:extLst>
            <c:ext xmlns:c16="http://schemas.microsoft.com/office/drawing/2014/chart" uri="{C3380CC4-5D6E-409C-BE32-E72D297353CC}">
              <c16:uniqueId val="{00000000-F8AE-40D3-9E3A-CF307C32C3C2}"/>
            </c:ext>
          </c:extLst>
        </c:ser>
        <c:ser>
          <c:idx val="1"/>
          <c:order val="1"/>
          <c:tx>
            <c:strRef>
              <c:f>'5.5'!$R$103</c:f>
              <c:strCache>
                <c:ptCount val="1"/>
                <c:pt idx="0">
                  <c:v>Niveaux 2, 3 et 4 (&gt;=407,47 et &lt; 625,61 points)</c:v>
                </c:pt>
              </c:strCache>
            </c:strRef>
          </c:tx>
          <c:spPr>
            <a:solidFill>
              <a:schemeClr val="bg1">
                <a:lumMod val="85000"/>
              </a:schemeClr>
            </a:solidFill>
            <a:ln>
              <a:noFill/>
            </a:ln>
            <a:effectLst/>
          </c:spPr>
          <c:invertIfNegative val="0"/>
          <c:cat>
            <c:strRef>
              <c:f>'5.5'!$P$104:$P$113</c:f>
              <c:strCache>
                <c:ptCount val="10"/>
                <c:pt idx="0">
                  <c:v>EE</c:v>
                </c:pt>
                <c:pt idx="1">
                  <c:v>FI</c:v>
                </c:pt>
                <c:pt idx="2">
                  <c:v>PL</c:v>
                </c:pt>
                <c:pt idx="3">
                  <c:v>IT</c:v>
                </c:pt>
                <c:pt idx="4">
                  <c:v>SE</c:v>
                </c:pt>
                <c:pt idx="5">
                  <c:v>ES</c:v>
                </c:pt>
                <c:pt idx="6">
                  <c:v>DE</c:v>
                </c:pt>
                <c:pt idx="7">
                  <c:v>UE-26</c:v>
                </c:pt>
                <c:pt idx="8">
                  <c:v>FR</c:v>
                </c:pt>
                <c:pt idx="9">
                  <c:v>EL</c:v>
                </c:pt>
              </c:strCache>
            </c:strRef>
          </c:cat>
          <c:val>
            <c:numRef>
              <c:f>'5.5'!$R$104:$R$113</c:f>
              <c:numCache>
                <c:formatCode>0.0</c:formatCode>
                <c:ptCount val="10"/>
                <c:pt idx="0">
                  <c:v>77.220831820098383</c:v>
                </c:pt>
                <c:pt idx="1">
                  <c:v>74.038662188850594</c:v>
                </c:pt>
                <c:pt idx="2">
                  <c:v>73.342634931909984</c:v>
                </c:pt>
                <c:pt idx="3">
                  <c:v>77.395573783764277</c:v>
                </c:pt>
                <c:pt idx="4">
                  <c:v>69.375799314566308</c:v>
                </c:pt>
                <c:pt idx="5">
                  <c:v>73.784252403642398</c:v>
                </c:pt>
                <c:pt idx="6">
                  <c:v>68.496075149196997</c:v>
                </c:pt>
                <c:pt idx="7">
                  <c:v>70.486110304819661</c:v>
                </c:pt>
                <c:pt idx="8">
                  <c:v>69.191059575296094</c:v>
                </c:pt>
                <c:pt idx="9">
                  <c:v>66.208103200290324</c:v>
                </c:pt>
              </c:numCache>
            </c:numRef>
          </c:val>
          <c:extLst>
            <c:ext xmlns:c16="http://schemas.microsoft.com/office/drawing/2014/chart" uri="{C3380CC4-5D6E-409C-BE32-E72D297353CC}">
              <c16:uniqueId val="{00000001-F8AE-40D3-9E3A-CF307C32C3C2}"/>
            </c:ext>
          </c:extLst>
        </c:ser>
        <c:ser>
          <c:idx val="2"/>
          <c:order val="2"/>
          <c:tx>
            <c:strRef>
              <c:f>'5.5'!$S$103</c:f>
              <c:strCache>
                <c:ptCount val="1"/>
                <c:pt idx="0">
                  <c:v>Niveau 5 et 6 (&gt;= 625,61 points)</c:v>
                </c:pt>
              </c:strCache>
            </c:strRef>
          </c:tx>
          <c:spPr>
            <a:solidFill>
              <a:srgbClr val="008E7F"/>
            </a:solidFill>
            <a:ln>
              <a:noFill/>
            </a:ln>
            <a:effectLst/>
          </c:spPr>
          <c:invertIfNegative val="0"/>
          <c:cat>
            <c:strRef>
              <c:f>'5.5'!$P$104:$P$113</c:f>
              <c:strCache>
                <c:ptCount val="10"/>
                <c:pt idx="0">
                  <c:v>EE</c:v>
                </c:pt>
                <c:pt idx="1">
                  <c:v>FI</c:v>
                </c:pt>
                <c:pt idx="2">
                  <c:v>PL</c:v>
                </c:pt>
                <c:pt idx="3">
                  <c:v>IT</c:v>
                </c:pt>
                <c:pt idx="4">
                  <c:v>SE</c:v>
                </c:pt>
                <c:pt idx="5">
                  <c:v>ES</c:v>
                </c:pt>
                <c:pt idx="6">
                  <c:v>DE</c:v>
                </c:pt>
                <c:pt idx="7">
                  <c:v>UE-26</c:v>
                </c:pt>
                <c:pt idx="8">
                  <c:v>FR</c:v>
                </c:pt>
                <c:pt idx="9">
                  <c:v>EL</c:v>
                </c:pt>
              </c:strCache>
            </c:strRef>
          </c:cat>
          <c:val>
            <c:numRef>
              <c:f>'5.5'!$S$104:$S$113</c:f>
              <c:numCache>
                <c:formatCode>0.0</c:formatCode>
                <c:ptCount val="10"/>
                <c:pt idx="0">
                  <c:v>12.885538152158928</c:v>
                </c:pt>
                <c:pt idx="1">
                  <c:v>11.633689931932627</c:v>
                </c:pt>
                <c:pt idx="2">
                  <c:v>9.8235813615236935</c:v>
                </c:pt>
                <c:pt idx="3">
                  <c:v>5.4449699294145981</c:v>
                </c:pt>
                <c:pt idx="4">
                  <c:v>12.497559896919377</c:v>
                </c:pt>
                <c:pt idx="5">
                  <c:v>6.4151604188246596</c:v>
                </c:pt>
                <c:pt idx="6">
                  <c:v>9.3447708822815869</c:v>
                </c:pt>
                <c:pt idx="7">
                  <c:v>6.9750922904758408</c:v>
                </c:pt>
                <c:pt idx="8">
                  <c:v>7.7547851187750467</c:v>
                </c:pt>
                <c:pt idx="9">
                  <c:v>2.2801171053376623</c:v>
                </c:pt>
              </c:numCache>
            </c:numRef>
          </c:val>
          <c:extLst>
            <c:ext xmlns:c16="http://schemas.microsoft.com/office/drawing/2014/chart" uri="{C3380CC4-5D6E-409C-BE32-E72D297353CC}">
              <c16:uniqueId val="{00000002-F8AE-40D3-9E3A-CF307C32C3C2}"/>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21718279603182E-2"/>
          <c:y val="5.5721346539027668E-2"/>
          <c:w val="0.90483166767615586"/>
          <c:h val="0.68020957236926693"/>
        </c:manualLayout>
      </c:layout>
      <c:barChart>
        <c:barDir val="col"/>
        <c:grouping val="stacked"/>
        <c:varyColors val="0"/>
        <c:ser>
          <c:idx val="0"/>
          <c:order val="0"/>
          <c:tx>
            <c:strRef>
              <c:f>'5.5'!$V$103</c:f>
              <c:strCache>
                <c:ptCount val="1"/>
                <c:pt idx="0">
                  <c:v>En dessous du niveau 2 (&lt; 407,47 points)</c:v>
                </c:pt>
              </c:strCache>
            </c:strRef>
          </c:tx>
          <c:spPr>
            <a:solidFill>
              <a:srgbClr val="008E7F">
                <a:alpha val="50000"/>
              </a:srgbClr>
            </a:solidFill>
            <a:ln>
              <a:noFill/>
            </a:ln>
            <a:effectLst/>
          </c:spPr>
          <c:invertIfNegative val="0"/>
          <c:cat>
            <c:strRef>
              <c:f>'5.5'!$U$104:$U$113</c:f>
              <c:strCache>
                <c:ptCount val="10"/>
                <c:pt idx="0">
                  <c:v>EE</c:v>
                </c:pt>
                <c:pt idx="1">
                  <c:v>FI</c:v>
                </c:pt>
                <c:pt idx="2">
                  <c:v>PL</c:v>
                </c:pt>
                <c:pt idx="3">
                  <c:v>IT</c:v>
                </c:pt>
                <c:pt idx="4">
                  <c:v>SE</c:v>
                </c:pt>
                <c:pt idx="5">
                  <c:v>ES</c:v>
                </c:pt>
                <c:pt idx="6">
                  <c:v>DE</c:v>
                </c:pt>
                <c:pt idx="7">
                  <c:v>UE-26</c:v>
                </c:pt>
                <c:pt idx="8">
                  <c:v>FR</c:v>
                </c:pt>
                <c:pt idx="9">
                  <c:v>EL</c:v>
                </c:pt>
              </c:strCache>
            </c:strRef>
          </c:cat>
          <c:val>
            <c:numRef>
              <c:f>'5.5'!$V$104:$V$113</c:f>
              <c:numCache>
                <c:formatCode>0.0</c:formatCode>
                <c:ptCount val="10"/>
                <c:pt idx="0">
                  <c:v>17.470926948561655</c:v>
                </c:pt>
                <c:pt idx="1">
                  <c:v>28.249952825762524</c:v>
                </c:pt>
                <c:pt idx="2">
                  <c:v>27.466513233316746</c:v>
                </c:pt>
                <c:pt idx="3">
                  <c:v>25.765434131563154</c:v>
                </c:pt>
                <c:pt idx="4">
                  <c:v>30.232762451136825</c:v>
                </c:pt>
                <c:pt idx="5">
                  <c:v>28.959177596521329</c:v>
                </c:pt>
                <c:pt idx="6">
                  <c:v>28.714977132227915</c:v>
                </c:pt>
                <c:pt idx="7">
                  <c:v>33.187180883527446</c:v>
                </c:pt>
                <c:pt idx="8">
                  <c:v>30.832919834746306</c:v>
                </c:pt>
                <c:pt idx="9">
                  <c:v>43.559715948503531</c:v>
                </c:pt>
              </c:numCache>
            </c:numRef>
          </c:val>
          <c:extLst>
            <c:ext xmlns:c16="http://schemas.microsoft.com/office/drawing/2014/chart" uri="{C3380CC4-5D6E-409C-BE32-E72D297353CC}">
              <c16:uniqueId val="{00000000-ED9B-477C-9D6E-6B97C1F5F273}"/>
            </c:ext>
          </c:extLst>
        </c:ser>
        <c:ser>
          <c:idx val="1"/>
          <c:order val="1"/>
          <c:tx>
            <c:strRef>
              <c:f>'5.5'!$W$103</c:f>
              <c:strCache>
                <c:ptCount val="1"/>
                <c:pt idx="0">
                  <c:v>Niveaux 2, 3 et 4 (&gt;=407,47 et &lt; 625,61 points)</c:v>
                </c:pt>
              </c:strCache>
            </c:strRef>
          </c:tx>
          <c:spPr>
            <a:solidFill>
              <a:schemeClr val="bg1">
                <a:lumMod val="85000"/>
              </a:schemeClr>
            </a:solidFill>
            <a:ln>
              <a:noFill/>
            </a:ln>
            <a:effectLst/>
          </c:spPr>
          <c:invertIfNegative val="0"/>
          <c:cat>
            <c:strRef>
              <c:f>'5.5'!$U$104:$U$113</c:f>
              <c:strCache>
                <c:ptCount val="10"/>
                <c:pt idx="0">
                  <c:v>EE</c:v>
                </c:pt>
                <c:pt idx="1">
                  <c:v>FI</c:v>
                </c:pt>
                <c:pt idx="2">
                  <c:v>PL</c:v>
                </c:pt>
                <c:pt idx="3">
                  <c:v>IT</c:v>
                </c:pt>
                <c:pt idx="4">
                  <c:v>SE</c:v>
                </c:pt>
                <c:pt idx="5">
                  <c:v>ES</c:v>
                </c:pt>
                <c:pt idx="6">
                  <c:v>DE</c:v>
                </c:pt>
                <c:pt idx="7">
                  <c:v>UE-26</c:v>
                </c:pt>
                <c:pt idx="8">
                  <c:v>FR</c:v>
                </c:pt>
                <c:pt idx="9">
                  <c:v>EL</c:v>
                </c:pt>
              </c:strCache>
            </c:strRef>
          </c:cat>
          <c:val>
            <c:numRef>
              <c:f>'5.5'!$W$104:$W$113</c:f>
              <c:numCache>
                <c:formatCode>0.0</c:formatCode>
                <c:ptCount val="10"/>
                <c:pt idx="0">
                  <c:v>74.073498269645157</c:v>
                </c:pt>
                <c:pt idx="1">
                  <c:v>65.738561377442196</c:v>
                </c:pt>
                <c:pt idx="2">
                  <c:v>64.802943357590351</c:v>
                </c:pt>
                <c:pt idx="3">
                  <c:v>69.609642543297994</c:v>
                </c:pt>
                <c:pt idx="4">
                  <c:v>61.761876540621877</c:v>
                </c:pt>
                <c:pt idx="5">
                  <c:v>66.854774371978877</c:v>
                </c:pt>
                <c:pt idx="6">
                  <c:v>64.227810511930358</c:v>
                </c:pt>
                <c:pt idx="7">
                  <c:v>61.930871620251295</c:v>
                </c:pt>
                <c:pt idx="8">
                  <c:v>62.780961963141351</c:v>
                </c:pt>
                <c:pt idx="9">
                  <c:v>54.757577684552892</c:v>
                </c:pt>
              </c:numCache>
            </c:numRef>
          </c:val>
          <c:extLst>
            <c:ext xmlns:c16="http://schemas.microsoft.com/office/drawing/2014/chart" uri="{C3380CC4-5D6E-409C-BE32-E72D297353CC}">
              <c16:uniqueId val="{00000001-ED9B-477C-9D6E-6B97C1F5F273}"/>
            </c:ext>
          </c:extLst>
        </c:ser>
        <c:ser>
          <c:idx val="2"/>
          <c:order val="2"/>
          <c:tx>
            <c:strRef>
              <c:f>'5.5'!$X$103</c:f>
              <c:strCache>
                <c:ptCount val="1"/>
                <c:pt idx="0">
                  <c:v>Niveau 5 et 6 (&gt;= 625,61 points)</c:v>
                </c:pt>
              </c:strCache>
            </c:strRef>
          </c:tx>
          <c:spPr>
            <a:solidFill>
              <a:srgbClr val="008E7F"/>
            </a:solidFill>
            <a:ln>
              <a:noFill/>
            </a:ln>
            <a:effectLst/>
          </c:spPr>
          <c:invertIfNegative val="0"/>
          <c:cat>
            <c:strRef>
              <c:f>'5.5'!$U$104:$U$113</c:f>
              <c:strCache>
                <c:ptCount val="10"/>
                <c:pt idx="0">
                  <c:v>EE</c:v>
                </c:pt>
                <c:pt idx="1">
                  <c:v>FI</c:v>
                </c:pt>
                <c:pt idx="2">
                  <c:v>PL</c:v>
                </c:pt>
                <c:pt idx="3">
                  <c:v>IT</c:v>
                </c:pt>
                <c:pt idx="4">
                  <c:v>SE</c:v>
                </c:pt>
                <c:pt idx="5">
                  <c:v>ES</c:v>
                </c:pt>
                <c:pt idx="6">
                  <c:v>DE</c:v>
                </c:pt>
                <c:pt idx="7">
                  <c:v>UE-26</c:v>
                </c:pt>
                <c:pt idx="8">
                  <c:v>FR</c:v>
                </c:pt>
                <c:pt idx="9">
                  <c:v>EL</c:v>
                </c:pt>
              </c:strCache>
            </c:strRef>
          </c:cat>
          <c:val>
            <c:numRef>
              <c:f>'5.5'!$X$104:$X$113</c:f>
              <c:numCache>
                <c:formatCode>0.0</c:formatCode>
                <c:ptCount val="10"/>
                <c:pt idx="0">
                  <c:v>8.4555747817931888</c:v>
                </c:pt>
                <c:pt idx="1">
                  <c:v>6.0114857967952888</c:v>
                </c:pt>
                <c:pt idx="2">
                  <c:v>7.7305434090929088</c:v>
                </c:pt>
                <c:pt idx="3">
                  <c:v>4.6249233251388455</c:v>
                </c:pt>
                <c:pt idx="4">
                  <c:v>8.0053610082412998</c:v>
                </c:pt>
                <c:pt idx="5">
                  <c:v>4.1860480314997988</c:v>
                </c:pt>
                <c:pt idx="6">
                  <c:v>7.0572123558417221</c:v>
                </c:pt>
                <c:pt idx="7">
                  <c:v>4.881947496221259</c:v>
                </c:pt>
                <c:pt idx="8">
                  <c:v>6.3861182021123399</c:v>
                </c:pt>
                <c:pt idx="9">
                  <c:v>1.6827063669435784</c:v>
                </c:pt>
              </c:numCache>
            </c:numRef>
          </c:val>
          <c:extLst>
            <c:ext xmlns:c16="http://schemas.microsoft.com/office/drawing/2014/chart" uri="{C3380CC4-5D6E-409C-BE32-E72D297353CC}">
              <c16:uniqueId val="{00000002-ED9B-477C-9D6E-6B97C1F5F273}"/>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5.4370866827025209E-2"/>
          <c:w val="0.79418285214348205"/>
          <c:h val="0.83209857253482999"/>
        </c:manualLayout>
      </c:layout>
      <c:lineChart>
        <c:grouping val="standard"/>
        <c:varyColors val="0"/>
        <c:ser>
          <c:idx val="0"/>
          <c:order val="0"/>
          <c:tx>
            <c:strRef>
              <c:f>'5.2'!$B$33</c:f>
              <c:strCache>
                <c:ptCount val="1"/>
                <c:pt idx="0">
                  <c:v>France</c:v>
                </c:pt>
              </c:strCache>
            </c:strRef>
          </c:tx>
          <c:spPr>
            <a:ln w="31750" cap="rnd">
              <a:solidFill>
                <a:srgbClr val="008E7F"/>
              </a:solidFill>
              <a:prstDash val="solid"/>
              <a:round/>
            </a:ln>
            <a:effectLst/>
          </c:spPr>
          <c:marker>
            <c:symbol val="none"/>
          </c:marker>
          <c:cat>
            <c:numRef>
              <c:f>'5.2'!$C$32:$K$32</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'5.2'!$C$33:$K$33</c:f>
              <c:numCache>
                <c:formatCode>#\ ##0.0</c:formatCode>
                <c:ptCount val="9"/>
                <c:pt idx="0">
                  <c:v>100</c:v>
                </c:pt>
                <c:pt idx="1">
                  <c:v>99.3</c:v>
                </c:pt>
                <c:pt idx="2">
                  <c:v>100</c:v>
                </c:pt>
                <c:pt idx="3">
                  <c:v>100</c:v>
                </c:pt>
                <c:pt idx="4">
                  <c:v>100</c:v>
                </c:pt>
                <c:pt idx="5">
                  <c:v>100</c:v>
                </c:pt>
                <c:pt idx="6">
                  <c:v>100</c:v>
                </c:pt>
                <c:pt idx="7">
                  <c:v>100</c:v>
                </c:pt>
                <c:pt idx="8">
                  <c:v>100</c:v>
                </c:pt>
              </c:numCache>
            </c:numRef>
          </c:val>
          <c:smooth val="0"/>
          <c:extLst xmlns:c15="http://schemas.microsoft.com/office/drawing/2012/chart">
            <c:ext xmlns:c16="http://schemas.microsoft.com/office/drawing/2014/chart" uri="{C3380CC4-5D6E-409C-BE32-E72D297353CC}">
              <c16:uniqueId val="{00000000-657B-4D06-B4DC-D05569EF1433}"/>
            </c:ext>
          </c:extLst>
        </c:ser>
        <c:ser>
          <c:idx val="1"/>
          <c:order val="1"/>
          <c:tx>
            <c:strRef>
              <c:f>'5.2'!$B$34</c:f>
              <c:strCache>
                <c:ptCount val="1"/>
                <c:pt idx="0">
                  <c:v>Espagne</c:v>
                </c:pt>
              </c:strCache>
            </c:strRef>
          </c:tx>
          <c:spPr>
            <a:ln w="31750" cap="rnd">
              <a:solidFill>
                <a:srgbClr val="008E7F">
                  <a:alpha val="69804"/>
                </a:srgbClr>
              </a:solidFill>
              <a:prstDash val="solid"/>
              <a:round/>
            </a:ln>
            <a:effectLst/>
          </c:spPr>
          <c:marker>
            <c:symbol val="none"/>
          </c:marker>
          <c:cat>
            <c:numRef>
              <c:f>'5.2'!$C$32:$K$32</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'5.2'!$C$34:$K$34</c:f>
              <c:numCache>
                <c:formatCode>#\ ##0.0</c:formatCode>
                <c:ptCount val="9"/>
                <c:pt idx="0">
                  <c:v>96.6</c:v>
                </c:pt>
                <c:pt idx="1">
                  <c:v>96.7</c:v>
                </c:pt>
                <c:pt idx="2">
                  <c:v>96.8</c:v>
                </c:pt>
                <c:pt idx="3">
                  <c:v>96.9</c:v>
                </c:pt>
                <c:pt idx="4">
                  <c:v>97.1</c:v>
                </c:pt>
                <c:pt idx="5">
                  <c:v>97.5</c:v>
                </c:pt>
                <c:pt idx="6">
                  <c:v>97.3</c:v>
                </c:pt>
                <c:pt idx="7">
                  <c:v>97.2</c:v>
                </c:pt>
                <c:pt idx="8">
                  <c:v>96</c:v>
                </c:pt>
              </c:numCache>
            </c:numRef>
          </c:val>
          <c:smooth val="0"/>
          <c:extLst>
            <c:ext xmlns:c16="http://schemas.microsoft.com/office/drawing/2014/chart" uri="{C3380CC4-5D6E-409C-BE32-E72D297353CC}">
              <c16:uniqueId val="{00000001-657B-4D06-B4DC-D05569EF1433}"/>
            </c:ext>
          </c:extLst>
        </c:ser>
        <c:ser>
          <c:idx val="2"/>
          <c:order val="2"/>
          <c:tx>
            <c:strRef>
              <c:f>'5.2'!$B$35</c:f>
              <c:strCache>
                <c:ptCount val="1"/>
                <c:pt idx="0">
                  <c:v>Suède</c:v>
                </c:pt>
              </c:strCache>
            </c:strRef>
          </c:tx>
          <c:spPr>
            <a:ln w="31750" cap="rnd">
              <a:solidFill>
                <a:srgbClr val="008E7F">
                  <a:alpha val="25098"/>
                </a:srgbClr>
              </a:solidFill>
              <a:round/>
            </a:ln>
            <a:effectLst/>
          </c:spPr>
          <c:marker>
            <c:symbol val="none"/>
          </c:marker>
          <c:cat>
            <c:numRef>
              <c:f>'5.2'!$C$32:$K$32</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'5.2'!$C$35:$K$35</c:f>
              <c:numCache>
                <c:formatCode>#\ ##0.0</c:formatCode>
                <c:ptCount val="9"/>
                <c:pt idx="0">
                  <c:v>95</c:v>
                </c:pt>
                <c:pt idx="1">
                  <c:v>95.2</c:v>
                </c:pt>
                <c:pt idx="2">
                  <c:v>94.1</c:v>
                </c:pt>
                <c:pt idx="3">
                  <c:v>94.7</c:v>
                </c:pt>
                <c:pt idx="4">
                  <c:v>95.4</c:v>
                </c:pt>
                <c:pt idx="5">
                  <c:v>95.1</c:v>
                </c:pt>
                <c:pt idx="6">
                  <c:v>95.6</c:v>
                </c:pt>
                <c:pt idx="7">
                  <c:v>95.9</c:v>
                </c:pt>
                <c:pt idx="8">
                  <c:v>96.1</c:v>
                </c:pt>
              </c:numCache>
            </c:numRef>
          </c:val>
          <c:smooth val="0"/>
          <c:extLst>
            <c:ext xmlns:c16="http://schemas.microsoft.com/office/drawing/2014/chart" uri="{C3380CC4-5D6E-409C-BE32-E72D297353CC}">
              <c16:uniqueId val="{00000002-657B-4D06-B4DC-D05569EF1433}"/>
            </c:ext>
          </c:extLst>
        </c:ser>
        <c:ser>
          <c:idx val="3"/>
          <c:order val="3"/>
          <c:tx>
            <c:strRef>
              <c:f>'5.2'!$B$36</c:f>
              <c:strCache>
                <c:ptCount val="1"/>
                <c:pt idx="0">
                  <c:v>UE-27</c:v>
                </c:pt>
              </c:strCache>
            </c:strRef>
          </c:tx>
          <c:spPr>
            <a:ln w="31750" cap="rnd">
              <a:solidFill>
                <a:srgbClr val="008E7F"/>
              </a:solidFill>
              <a:prstDash val="dash"/>
              <a:round/>
            </a:ln>
            <a:effectLst/>
          </c:spPr>
          <c:marker>
            <c:symbol val="none"/>
          </c:marker>
          <c:cat>
            <c:numRef>
              <c:f>'5.2'!$C$32:$K$32</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'5.2'!$C$36:$K$36</c:f>
              <c:numCache>
                <c:formatCode>#\ ##0.0</c:formatCode>
                <c:ptCount val="9"/>
                <c:pt idx="0">
                  <c:v>91.8</c:v>
                </c:pt>
                <c:pt idx="1">
                  <c:v>91.2</c:v>
                </c:pt>
                <c:pt idx="2">
                  <c:v>91.9</c:v>
                </c:pt>
                <c:pt idx="3">
                  <c:v>92.4</c:v>
                </c:pt>
                <c:pt idx="4">
                  <c:v>92.4</c:v>
                </c:pt>
                <c:pt idx="5">
                  <c:v>92.2</c:v>
                </c:pt>
                <c:pt idx="6">
                  <c:v>92.9</c:v>
                </c:pt>
                <c:pt idx="7">
                  <c:v>93.4</c:v>
                </c:pt>
                <c:pt idx="8">
                  <c:v>92.5</c:v>
                </c:pt>
              </c:numCache>
            </c:numRef>
          </c:val>
          <c:smooth val="0"/>
          <c:extLst>
            <c:ext xmlns:c16="http://schemas.microsoft.com/office/drawing/2014/chart" uri="{C3380CC4-5D6E-409C-BE32-E72D297353CC}">
              <c16:uniqueId val="{00000003-657B-4D06-B4DC-D05569EF1433}"/>
            </c:ext>
          </c:extLst>
        </c:ser>
        <c:ser>
          <c:idx val="4"/>
          <c:order val="4"/>
          <c:tx>
            <c:strRef>
              <c:f>'5.2'!$B$37</c:f>
              <c:strCache>
                <c:ptCount val="1"/>
                <c:pt idx="0">
                  <c:v>Roumanie</c:v>
                </c:pt>
              </c:strCache>
            </c:strRef>
          </c:tx>
          <c:spPr>
            <a:ln w="31750" cap="rnd">
              <a:solidFill>
                <a:srgbClr val="008E7F"/>
              </a:solidFill>
              <a:prstDash val="sysDot"/>
              <a:round/>
            </a:ln>
            <a:effectLst/>
          </c:spPr>
          <c:marker>
            <c:symbol val="none"/>
          </c:marker>
          <c:cat>
            <c:numRef>
              <c:f>'5.2'!$C$32:$K$32</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'5.2'!$C$37:$K$37</c:f>
              <c:numCache>
                <c:formatCode>#\ ##0.0</c:formatCode>
                <c:ptCount val="9"/>
                <c:pt idx="0">
                  <c:v>84.1</c:v>
                </c:pt>
                <c:pt idx="1">
                  <c:v>84.2</c:v>
                </c:pt>
                <c:pt idx="2">
                  <c:v>84.6</c:v>
                </c:pt>
                <c:pt idx="3">
                  <c:v>84.5</c:v>
                </c:pt>
                <c:pt idx="4">
                  <c:v>84</c:v>
                </c:pt>
                <c:pt idx="5">
                  <c:v>81.900000000000006</c:v>
                </c:pt>
                <c:pt idx="6">
                  <c:v>78.599999999999994</c:v>
                </c:pt>
                <c:pt idx="7">
                  <c:v>78.2</c:v>
                </c:pt>
                <c:pt idx="8">
                  <c:v>75.599999999999994</c:v>
                </c:pt>
              </c:numCache>
            </c:numRef>
          </c:val>
          <c:smooth val="0"/>
          <c:extLst>
            <c:ext xmlns:c16="http://schemas.microsoft.com/office/drawing/2014/chart" uri="{C3380CC4-5D6E-409C-BE32-E72D297353CC}">
              <c16:uniqueId val="{00000004-657B-4D06-B4DC-D05569EF1433}"/>
            </c:ext>
          </c:extLst>
        </c:ser>
        <c:ser>
          <c:idx val="5"/>
          <c:order val="5"/>
          <c:tx>
            <c:strRef>
              <c:f>'5.2'!$B$38</c:f>
              <c:strCache>
                <c:ptCount val="1"/>
                <c:pt idx="0">
                  <c:v>Bulgarie</c:v>
                </c:pt>
              </c:strCache>
            </c:strRef>
          </c:tx>
          <c:spPr>
            <a:ln w="31750" cap="rnd">
              <a:solidFill>
                <a:srgbClr val="008E7F">
                  <a:alpha val="69804"/>
                </a:srgbClr>
              </a:solidFill>
              <a:prstDash val="dashDot"/>
              <a:round/>
            </a:ln>
            <a:effectLst/>
          </c:spPr>
          <c:marker>
            <c:symbol val="none"/>
          </c:marker>
          <c:cat>
            <c:numRef>
              <c:f>'5.2'!$C$32:$K$32</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'5.2'!$C$38:$K$38</c:f>
              <c:numCache>
                <c:formatCode>#\ ##0.0</c:formatCode>
                <c:ptCount val="9"/>
                <c:pt idx="0">
                  <c:v>83.8</c:v>
                </c:pt>
                <c:pt idx="1">
                  <c:v>85.5</c:v>
                </c:pt>
                <c:pt idx="2">
                  <c:v>84.8</c:v>
                </c:pt>
                <c:pt idx="3">
                  <c:v>82.8</c:v>
                </c:pt>
                <c:pt idx="4">
                  <c:v>81</c:v>
                </c:pt>
                <c:pt idx="5">
                  <c:v>79.8</c:v>
                </c:pt>
                <c:pt idx="6">
                  <c:v>79.900000000000006</c:v>
                </c:pt>
                <c:pt idx="7">
                  <c:v>80.099999999999994</c:v>
                </c:pt>
                <c:pt idx="8">
                  <c:v>79.400000000000006</c:v>
                </c:pt>
              </c:numCache>
            </c:numRef>
          </c:val>
          <c:smooth val="0"/>
          <c:extLst>
            <c:ext xmlns:c16="http://schemas.microsoft.com/office/drawing/2014/chart" uri="{C3380CC4-5D6E-409C-BE32-E72D297353CC}">
              <c16:uniqueId val="{00000005-657B-4D06-B4DC-D05569EF1433}"/>
            </c:ext>
          </c:extLst>
        </c:ser>
        <c:ser>
          <c:idx val="6"/>
          <c:order val="6"/>
          <c:tx>
            <c:strRef>
              <c:f>'5.2'!$B$39</c:f>
              <c:strCache>
                <c:ptCount val="1"/>
                <c:pt idx="0">
                  <c:v>République slovaque</c:v>
                </c:pt>
              </c:strCache>
            </c:strRef>
          </c:tx>
          <c:spPr>
            <a:ln w="31750" cap="rnd">
              <a:solidFill>
                <a:srgbClr val="008E7F">
                  <a:alpha val="25000"/>
                </a:srgbClr>
              </a:solidFill>
              <a:prstDash val="sysDash"/>
              <a:round/>
            </a:ln>
            <a:effectLst/>
          </c:spPr>
          <c:marker>
            <c:symbol val="none"/>
          </c:marker>
          <c:cat>
            <c:numRef>
              <c:f>'5.2'!$C$32:$K$32</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'5.2'!$C$39:$K$39</c:f>
              <c:numCache>
                <c:formatCode>#\ ##0.0</c:formatCode>
                <c:ptCount val="9"/>
                <c:pt idx="0">
                  <c:v>72.3</c:v>
                </c:pt>
                <c:pt idx="1">
                  <c:v>73</c:v>
                </c:pt>
                <c:pt idx="2">
                  <c:v>72.2</c:v>
                </c:pt>
                <c:pt idx="3">
                  <c:v>73.400000000000006</c:v>
                </c:pt>
                <c:pt idx="4">
                  <c:v>74.900000000000006</c:v>
                </c:pt>
                <c:pt idx="5">
                  <c:v>77.599999999999994</c:v>
                </c:pt>
                <c:pt idx="6">
                  <c:v>77.8</c:v>
                </c:pt>
                <c:pt idx="7">
                  <c:v>78.099999999999994</c:v>
                </c:pt>
                <c:pt idx="8">
                  <c:v>77.400000000000006</c:v>
                </c:pt>
              </c:numCache>
            </c:numRef>
          </c:val>
          <c:smooth val="0"/>
          <c:extLst>
            <c:ext xmlns:c16="http://schemas.microsoft.com/office/drawing/2014/chart" uri="{C3380CC4-5D6E-409C-BE32-E72D297353CC}">
              <c16:uniqueId val="{00000006-657B-4D06-B4DC-D05569EF1433}"/>
            </c:ext>
          </c:extLst>
        </c:ser>
        <c:ser>
          <c:idx val="7"/>
          <c:order val="7"/>
          <c:tx>
            <c:strRef>
              <c:f>'5.2'!$B$40</c:f>
              <c:strCache>
                <c:ptCount val="1"/>
                <c:pt idx="0">
                  <c:v>Finlande</c:v>
                </c:pt>
              </c:strCache>
            </c:strRef>
          </c:tx>
          <c:spPr>
            <a:ln w="28575" cap="rnd">
              <a:solidFill>
                <a:schemeClr val="accent4">
                  <a:lumMod val="20000"/>
                  <a:lumOff val="80000"/>
                </a:schemeClr>
              </a:solidFill>
              <a:round/>
            </a:ln>
            <a:effectLst/>
          </c:spPr>
          <c:marker>
            <c:symbol val="none"/>
          </c:marker>
          <c:cat>
            <c:numRef>
              <c:f>'5.2'!$C$32:$K$32</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'5.2'!$C$40:$K$40</c:f>
              <c:numCache>
                <c:formatCode>#\ ##0.0</c:formatCode>
                <c:ptCount val="9"/>
                <c:pt idx="0">
                  <c:v>80</c:v>
                </c:pt>
                <c:pt idx="1">
                  <c:v>79.7</c:v>
                </c:pt>
                <c:pt idx="2">
                  <c:v>79.8</c:v>
                </c:pt>
                <c:pt idx="3">
                  <c:v>83.9</c:v>
                </c:pt>
                <c:pt idx="4">
                  <c:v>84.4</c:v>
                </c:pt>
                <c:pt idx="5">
                  <c:v>86.4</c:v>
                </c:pt>
                <c:pt idx="6">
                  <c:v>88.8</c:v>
                </c:pt>
                <c:pt idx="7">
                  <c:v>90.9</c:v>
                </c:pt>
                <c:pt idx="8">
                  <c:v>90.6</c:v>
                </c:pt>
              </c:numCache>
            </c:numRef>
          </c:val>
          <c:smooth val="0"/>
          <c:extLst>
            <c:ext xmlns:c16="http://schemas.microsoft.com/office/drawing/2014/chart" uri="{C3380CC4-5D6E-409C-BE32-E72D297353CC}">
              <c16:uniqueId val="{00000007-657B-4D06-B4DC-D05569EF1433}"/>
            </c:ext>
          </c:extLst>
        </c:ser>
        <c:dLbls>
          <c:showLegendKey val="0"/>
          <c:showVal val="0"/>
          <c:showCatName val="0"/>
          <c:showSerName val="0"/>
          <c:showPercent val="0"/>
          <c:showBubbleSize val="0"/>
        </c:dLbls>
        <c:smooth val="0"/>
        <c:axId val="65875968"/>
        <c:axId val="65877888"/>
        <c:extLst/>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ax val="100"/>
          <c:min val="65"/>
        </c:scaling>
        <c:delete val="0"/>
        <c:axPos val="l"/>
        <c:majorGridlines>
          <c:spPr>
            <a:ln w="6350" cap="flat" cmpd="sng" algn="ctr">
              <a:solidFill>
                <a:schemeClr val="bg1">
                  <a:lumMod val="9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legend>
      <c:legendPos val="r"/>
      <c:layout>
        <c:manualLayout>
          <c:xMode val="edge"/>
          <c:yMode val="edge"/>
          <c:x val="0.84859700349956246"/>
          <c:y val="5.1528819994106467E-2"/>
          <c:w val="0.14306966316710412"/>
          <c:h val="0.8342791746331970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21718279603182E-2"/>
          <c:y val="5.5721346539027668E-2"/>
          <c:w val="0.90483166767615586"/>
          <c:h val="0.67261463717439707"/>
        </c:manualLayout>
      </c:layout>
      <c:barChart>
        <c:barDir val="col"/>
        <c:grouping val="stacked"/>
        <c:varyColors val="0"/>
        <c:ser>
          <c:idx val="0"/>
          <c:order val="0"/>
          <c:tx>
            <c:strRef>
              <c:f>'5.5'!$Q$137</c:f>
              <c:strCache>
                <c:ptCount val="1"/>
                <c:pt idx="0">
                  <c:v>En dessous du niveau 2 (&lt; 409,54 points)</c:v>
                </c:pt>
              </c:strCache>
            </c:strRef>
          </c:tx>
          <c:spPr>
            <a:solidFill>
              <a:srgbClr val="008E7F">
                <a:alpha val="50000"/>
              </a:srgbClr>
            </a:solidFill>
            <a:ln>
              <a:noFill/>
            </a:ln>
            <a:effectLst/>
          </c:spPr>
          <c:invertIfNegative val="0"/>
          <c:cat>
            <c:strRef>
              <c:f>'5.5'!$P$138:$P$147</c:f>
              <c:strCache>
                <c:ptCount val="10"/>
                <c:pt idx="0">
                  <c:v>EE</c:v>
                </c:pt>
                <c:pt idx="1">
                  <c:v>FI</c:v>
                </c:pt>
                <c:pt idx="2">
                  <c:v>PL</c:v>
                </c:pt>
                <c:pt idx="3">
                  <c:v>SE</c:v>
                </c:pt>
                <c:pt idx="4">
                  <c:v>ES</c:v>
                </c:pt>
                <c:pt idx="5">
                  <c:v>FR</c:v>
                </c:pt>
                <c:pt idx="6">
                  <c:v>DE</c:v>
                </c:pt>
                <c:pt idx="7">
                  <c:v>IT</c:v>
                </c:pt>
                <c:pt idx="8">
                  <c:v>UE-26</c:v>
                </c:pt>
                <c:pt idx="9">
                  <c:v>EL</c:v>
                </c:pt>
              </c:strCache>
            </c:strRef>
          </c:cat>
          <c:val>
            <c:numRef>
              <c:f>'5.5'!$Q$138:$Q$147</c:f>
              <c:numCache>
                <c:formatCode>0.0</c:formatCode>
                <c:ptCount val="10"/>
                <c:pt idx="0">
                  <c:v>8.8381666215672148</c:v>
                </c:pt>
                <c:pt idx="1">
                  <c:v>13.847385984862667</c:v>
                </c:pt>
                <c:pt idx="2">
                  <c:v>16.6321013286103</c:v>
                </c:pt>
                <c:pt idx="3">
                  <c:v>20.729892819131123</c:v>
                </c:pt>
                <c:pt idx="4">
                  <c:v>20.955988890761571</c:v>
                </c:pt>
                <c:pt idx="5">
                  <c:v>21.949393041186969</c:v>
                </c:pt>
                <c:pt idx="6">
                  <c:v>22.042346238216989</c:v>
                </c:pt>
                <c:pt idx="7">
                  <c:v>23.036106871790917</c:v>
                </c:pt>
                <c:pt idx="8">
                  <c:v>23.249222639514475</c:v>
                </c:pt>
                <c:pt idx="9">
                  <c:v>34.346929557144506</c:v>
                </c:pt>
              </c:numCache>
            </c:numRef>
          </c:val>
          <c:extLst>
            <c:ext xmlns:c16="http://schemas.microsoft.com/office/drawing/2014/chart" uri="{C3380CC4-5D6E-409C-BE32-E72D297353CC}">
              <c16:uniqueId val="{00000000-94AA-411B-B62A-7AEFF597431E}"/>
            </c:ext>
          </c:extLst>
        </c:ser>
        <c:ser>
          <c:idx val="1"/>
          <c:order val="1"/>
          <c:tx>
            <c:strRef>
              <c:f>'5.5'!$R$137</c:f>
              <c:strCache>
                <c:ptCount val="1"/>
                <c:pt idx="0">
                  <c:v>Niveaux 2, 3 et 4 (&gt;=409,54 et &lt; 633,33 points)</c:v>
                </c:pt>
              </c:strCache>
            </c:strRef>
          </c:tx>
          <c:spPr>
            <a:solidFill>
              <a:schemeClr val="bg1">
                <a:lumMod val="85000"/>
              </a:schemeClr>
            </a:solidFill>
            <a:ln>
              <a:noFill/>
            </a:ln>
            <a:effectLst/>
          </c:spPr>
          <c:invertIfNegative val="0"/>
          <c:cat>
            <c:strRef>
              <c:f>'5.5'!$P$138:$P$147</c:f>
              <c:strCache>
                <c:ptCount val="10"/>
                <c:pt idx="0">
                  <c:v>EE</c:v>
                </c:pt>
                <c:pt idx="1">
                  <c:v>FI</c:v>
                </c:pt>
                <c:pt idx="2">
                  <c:v>PL</c:v>
                </c:pt>
                <c:pt idx="3">
                  <c:v>SE</c:v>
                </c:pt>
                <c:pt idx="4">
                  <c:v>ES</c:v>
                </c:pt>
                <c:pt idx="5">
                  <c:v>FR</c:v>
                </c:pt>
                <c:pt idx="6">
                  <c:v>DE</c:v>
                </c:pt>
                <c:pt idx="7">
                  <c:v>IT</c:v>
                </c:pt>
                <c:pt idx="8">
                  <c:v>UE-26</c:v>
                </c:pt>
                <c:pt idx="9">
                  <c:v>EL</c:v>
                </c:pt>
              </c:strCache>
            </c:strRef>
          </c:cat>
          <c:val>
            <c:numRef>
              <c:f>'5.5'!$R$138:$R$147</c:f>
              <c:numCache>
                <c:formatCode>0.0</c:formatCode>
                <c:ptCount val="10"/>
                <c:pt idx="0">
                  <c:v>79.944654957946369</c:v>
                </c:pt>
                <c:pt idx="1">
                  <c:v>72.371179864884994</c:v>
                </c:pt>
                <c:pt idx="2">
                  <c:v>76.671295497178022</c:v>
                </c:pt>
                <c:pt idx="3">
                  <c:v>70.264623702319057</c:v>
                </c:pt>
                <c:pt idx="4">
                  <c:v>75.112790804683598</c:v>
                </c:pt>
                <c:pt idx="5">
                  <c:v>71.415534147281704</c:v>
                </c:pt>
                <c:pt idx="6">
                  <c:v>69.182944477167908</c:v>
                </c:pt>
                <c:pt idx="7">
                  <c:v>73.77306255179829</c:v>
                </c:pt>
                <c:pt idx="8">
                  <c:v>70.958561630084077</c:v>
                </c:pt>
                <c:pt idx="9">
                  <c:v>64.509556363111912</c:v>
                </c:pt>
              </c:numCache>
            </c:numRef>
          </c:val>
          <c:extLst>
            <c:ext xmlns:c16="http://schemas.microsoft.com/office/drawing/2014/chart" uri="{C3380CC4-5D6E-409C-BE32-E72D297353CC}">
              <c16:uniqueId val="{00000001-94AA-411B-B62A-7AEFF597431E}"/>
            </c:ext>
          </c:extLst>
        </c:ser>
        <c:ser>
          <c:idx val="2"/>
          <c:order val="2"/>
          <c:tx>
            <c:strRef>
              <c:f>'5.5'!$S$137</c:f>
              <c:strCache>
                <c:ptCount val="1"/>
                <c:pt idx="0">
                  <c:v>Niveau 5 et 6 (&gt;= 633,33 points)</c:v>
                </c:pt>
              </c:strCache>
            </c:strRef>
          </c:tx>
          <c:spPr>
            <a:solidFill>
              <a:srgbClr val="008E7F"/>
            </a:solidFill>
            <a:ln>
              <a:noFill/>
            </a:ln>
            <a:effectLst/>
          </c:spPr>
          <c:invertIfNegative val="0"/>
          <c:cat>
            <c:strRef>
              <c:f>'5.5'!$P$138:$P$147</c:f>
              <c:strCache>
                <c:ptCount val="10"/>
                <c:pt idx="0">
                  <c:v>EE</c:v>
                </c:pt>
                <c:pt idx="1">
                  <c:v>FI</c:v>
                </c:pt>
                <c:pt idx="2">
                  <c:v>PL</c:v>
                </c:pt>
                <c:pt idx="3">
                  <c:v>SE</c:v>
                </c:pt>
                <c:pt idx="4">
                  <c:v>ES</c:v>
                </c:pt>
                <c:pt idx="5">
                  <c:v>FR</c:v>
                </c:pt>
                <c:pt idx="6">
                  <c:v>DE</c:v>
                </c:pt>
                <c:pt idx="7">
                  <c:v>IT</c:v>
                </c:pt>
                <c:pt idx="8">
                  <c:v>UE-26</c:v>
                </c:pt>
                <c:pt idx="9">
                  <c:v>EL</c:v>
                </c:pt>
              </c:strCache>
            </c:strRef>
          </c:cat>
          <c:val>
            <c:numRef>
              <c:f>'5.5'!$S$138:$S$147</c:f>
              <c:numCache>
                <c:formatCode>0.0</c:formatCode>
                <c:ptCount val="10"/>
                <c:pt idx="0">
                  <c:v>11.217178420486421</c:v>
                </c:pt>
                <c:pt idx="1">
                  <c:v>13.781434150252336</c:v>
                </c:pt>
                <c:pt idx="2">
                  <c:v>6.6966031742116714</c:v>
                </c:pt>
                <c:pt idx="3">
                  <c:v>9.005483478549813</c:v>
                </c:pt>
                <c:pt idx="4">
                  <c:v>3.9312203045548308</c:v>
                </c:pt>
                <c:pt idx="5">
                  <c:v>6.6350728115313293</c:v>
                </c:pt>
                <c:pt idx="6">
                  <c:v>8.7747092846150974</c:v>
                </c:pt>
                <c:pt idx="7">
                  <c:v>3.190830576410784</c:v>
                </c:pt>
                <c:pt idx="8">
                  <c:v>5.7922157304014501</c:v>
                </c:pt>
                <c:pt idx="9">
                  <c:v>1.1435140797435825</c:v>
                </c:pt>
              </c:numCache>
            </c:numRef>
          </c:val>
          <c:extLst>
            <c:ext xmlns:c16="http://schemas.microsoft.com/office/drawing/2014/chart" uri="{C3380CC4-5D6E-409C-BE32-E72D297353CC}">
              <c16:uniqueId val="{00000002-94AA-411B-B62A-7AEFF597431E}"/>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21718279603182E-2"/>
          <c:y val="5.5721346539027668E-2"/>
          <c:w val="0.90483166767615586"/>
          <c:h val="0.68020957236926693"/>
        </c:manualLayout>
      </c:layout>
      <c:barChart>
        <c:barDir val="col"/>
        <c:grouping val="stacked"/>
        <c:varyColors val="0"/>
        <c:ser>
          <c:idx val="0"/>
          <c:order val="0"/>
          <c:tx>
            <c:strRef>
              <c:f>'5.5'!$V$137</c:f>
              <c:strCache>
                <c:ptCount val="1"/>
                <c:pt idx="0">
                  <c:v>En dessous du niveau 2 (&lt; 409,54 points)</c:v>
                </c:pt>
              </c:strCache>
            </c:strRef>
          </c:tx>
          <c:spPr>
            <a:solidFill>
              <a:srgbClr val="008E7F">
                <a:alpha val="50000"/>
              </a:srgbClr>
            </a:solidFill>
            <a:ln>
              <a:noFill/>
            </a:ln>
            <a:effectLst/>
          </c:spPr>
          <c:invertIfNegative val="0"/>
          <c:cat>
            <c:strRef>
              <c:f>'5.5'!$U$138:$U$147</c:f>
              <c:strCache>
                <c:ptCount val="10"/>
                <c:pt idx="0">
                  <c:v>EE</c:v>
                </c:pt>
                <c:pt idx="1">
                  <c:v>FI</c:v>
                </c:pt>
                <c:pt idx="2">
                  <c:v>PL</c:v>
                </c:pt>
                <c:pt idx="3">
                  <c:v>SE</c:v>
                </c:pt>
                <c:pt idx="4">
                  <c:v>ES</c:v>
                </c:pt>
                <c:pt idx="5">
                  <c:v>FR</c:v>
                </c:pt>
                <c:pt idx="6">
                  <c:v>DE</c:v>
                </c:pt>
                <c:pt idx="7">
                  <c:v>IT</c:v>
                </c:pt>
                <c:pt idx="8">
                  <c:v>UE-26</c:v>
                </c:pt>
                <c:pt idx="9">
                  <c:v>EL</c:v>
                </c:pt>
              </c:strCache>
            </c:strRef>
          </c:cat>
          <c:val>
            <c:numRef>
              <c:f>'5.5'!$V$138:$V$147</c:f>
              <c:numCache>
                <c:formatCode>0.0</c:formatCode>
                <c:ptCount val="10"/>
                <c:pt idx="0">
                  <c:v>11.321492042908325</c:v>
                </c:pt>
                <c:pt idx="1">
                  <c:v>21.906851593416363</c:v>
                </c:pt>
                <c:pt idx="2">
                  <c:v>20.596067168146675</c:v>
                </c:pt>
                <c:pt idx="3">
                  <c:v>26.653187895778974</c:v>
                </c:pt>
                <c:pt idx="4">
                  <c:v>21.567145466150976</c:v>
                </c:pt>
                <c:pt idx="5">
                  <c:v>25.728062306829624</c:v>
                </c:pt>
                <c:pt idx="6">
                  <c:v>23.737807095235723</c:v>
                </c:pt>
                <c:pt idx="7">
                  <c:v>24.864898725028361</c:v>
                </c:pt>
                <c:pt idx="8">
                  <c:v>27.037190792994863</c:v>
                </c:pt>
                <c:pt idx="9">
                  <c:v>40.216736736671564</c:v>
                </c:pt>
              </c:numCache>
            </c:numRef>
          </c:val>
          <c:extLst>
            <c:ext xmlns:c16="http://schemas.microsoft.com/office/drawing/2014/chart" uri="{C3380CC4-5D6E-409C-BE32-E72D297353CC}">
              <c16:uniqueId val="{00000000-DE98-4635-A77E-AD2E655E83E9}"/>
            </c:ext>
          </c:extLst>
        </c:ser>
        <c:ser>
          <c:idx val="1"/>
          <c:order val="1"/>
          <c:tx>
            <c:strRef>
              <c:f>'5.5'!$W$137</c:f>
              <c:strCache>
                <c:ptCount val="1"/>
                <c:pt idx="0">
                  <c:v>Niveaux 2, 3 et 4 (&gt;=409,54 et &lt; 633,33 points)</c:v>
                </c:pt>
              </c:strCache>
            </c:strRef>
          </c:tx>
          <c:spPr>
            <a:solidFill>
              <a:schemeClr val="bg1">
                <a:lumMod val="85000"/>
              </a:schemeClr>
            </a:solidFill>
            <a:ln>
              <a:noFill/>
            </a:ln>
            <a:effectLst/>
          </c:spPr>
          <c:invertIfNegative val="0"/>
          <c:cat>
            <c:strRef>
              <c:f>'5.5'!$U$138:$U$147</c:f>
              <c:strCache>
                <c:ptCount val="10"/>
                <c:pt idx="0">
                  <c:v>EE</c:v>
                </c:pt>
                <c:pt idx="1">
                  <c:v>FI</c:v>
                </c:pt>
                <c:pt idx="2">
                  <c:v>PL</c:v>
                </c:pt>
                <c:pt idx="3">
                  <c:v>SE</c:v>
                </c:pt>
                <c:pt idx="4">
                  <c:v>ES</c:v>
                </c:pt>
                <c:pt idx="5">
                  <c:v>FR</c:v>
                </c:pt>
                <c:pt idx="6">
                  <c:v>DE</c:v>
                </c:pt>
                <c:pt idx="7">
                  <c:v>IT</c:v>
                </c:pt>
                <c:pt idx="8">
                  <c:v>UE-26</c:v>
                </c:pt>
                <c:pt idx="9">
                  <c:v>EL</c:v>
                </c:pt>
              </c:strCache>
            </c:strRef>
          </c:cat>
          <c:val>
            <c:numRef>
              <c:f>'5.5'!$W$138:$W$147</c:f>
              <c:numCache>
                <c:formatCode>0.0</c:formatCode>
                <c:ptCount val="10"/>
                <c:pt idx="0">
                  <c:v>76.782241863210032</c:v>
                </c:pt>
                <c:pt idx="1">
                  <c:v>66.45096459421589</c:v>
                </c:pt>
                <c:pt idx="2">
                  <c:v>70.163381265812518</c:v>
                </c:pt>
                <c:pt idx="3">
                  <c:v>62.440693975674947</c:v>
                </c:pt>
                <c:pt idx="4">
                  <c:v>72.544983357367556</c:v>
                </c:pt>
                <c:pt idx="5">
                  <c:v>65.414776258123908</c:v>
                </c:pt>
                <c:pt idx="6">
                  <c:v>65.735058451893323</c:v>
                </c:pt>
                <c:pt idx="7">
                  <c:v>69.828858457445193</c:v>
                </c:pt>
                <c:pt idx="8">
                  <c:v>65.823496421757497</c:v>
                </c:pt>
                <c:pt idx="9">
                  <c:v>57.976775720230052</c:v>
                </c:pt>
              </c:numCache>
            </c:numRef>
          </c:val>
          <c:extLst>
            <c:ext xmlns:c16="http://schemas.microsoft.com/office/drawing/2014/chart" uri="{C3380CC4-5D6E-409C-BE32-E72D297353CC}">
              <c16:uniqueId val="{00000001-DE98-4635-A77E-AD2E655E83E9}"/>
            </c:ext>
          </c:extLst>
        </c:ser>
        <c:ser>
          <c:idx val="2"/>
          <c:order val="2"/>
          <c:tx>
            <c:strRef>
              <c:f>'5.5'!$X$137</c:f>
              <c:strCache>
                <c:ptCount val="1"/>
                <c:pt idx="0">
                  <c:v>Niveau 5 et 6 (&gt;= 633,33 points)</c:v>
                </c:pt>
              </c:strCache>
            </c:strRef>
          </c:tx>
          <c:spPr>
            <a:solidFill>
              <a:srgbClr val="008E7F"/>
            </a:solidFill>
            <a:ln>
              <a:noFill/>
            </a:ln>
            <a:effectLst/>
          </c:spPr>
          <c:invertIfNegative val="0"/>
          <c:cat>
            <c:strRef>
              <c:f>'5.5'!$U$138:$U$147</c:f>
              <c:strCache>
                <c:ptCount val="10"/>
                <c:pt idx="0">
                  <c:v>EE</c:v>
                </c:pt>
                <c:pt idx="1">
                  <c:v>FI</c:v>
                </c:pt>
                <c:pt idx="2">
                  <c:v>PL</c:v>
                </c:pt>
                <c:pt idx="3">
                  <c:v>SE</c:v>
                </c:pt>
                <c:pt idx="4">
                  <c:v>ES</c:v>
                </c:pt>
                <c:pt idx="5">
                  <c:v>FR</c:v>
                </c:pt>
                <c:pt idx="6">
                  <c:v>DE</c:v>
                </c:pt>
                <c:pt idx="7">
                  <c:v>IT</c:v>
                </c:pt>
                <c:pt idx="8">
                  <c:v>UE-26</c:v>
                </c:pt>
                <c:pt idx="9">
                  <c:v>EL</c:v>
                </c:pt>
              </c:strCache>
            </c:strRef>
          </c:cat>
          <c:val>
            <c:numRef>
              <c:f>'5.5'!$X$138:$X$147</c:f>
              <c:numCache>
                <c:formatCode>0.0</c:formatCode>
                <c:ptCount val="10"/>
                <c:pt idx="0">
                  <c:v>11.896266093881648</c:v>
                </c:pt>
                <c:pt idx="1">
                  <c:v>11.642183812367747</c:v>
                </c:pt>
                <c:pt idx="2">
                  <c:v>9.2405515660408106</c:v>
                </c:pt>
                <c:pt idx="3">
                  <c:v>10.906118128546082</c:v>
                </c:pt>
                <c:pt idx="4">
                  <c:v>5.8878711764814682</c:v>
                </c:pt>
                <c:pt idx="5">
                  <c:v>8.8571614350464696</c:v>
                </c:pt>
                <c:pt idx="6">
                  <c:v>10.527134452870953</c:v>
                </c:pt>
                <c:pt idx="7">
                  <c:v>5.3062428175264493</c:v>
                </c:pt>
                <c:pt idx="8">
                  <c:v>7.1393127852476459</c:v>
                </c:pt>
                <c:pt idx="9">
                  <c:v>1.806487543098382</c:v>
                </c:pt>
              </c:numCache>
            </c:numRef>
          </c:val>
          <c:extLst>
            <c:ext xmlns:c16="http://schemas.microsoft.com/office/drawing/2014/chart" uri="{C3380CC4-5D6E-409C-BE32-E72D297353CC}">
              <c16:uniqueId val="{00000002-DE98-4635-A77E-AD2E655E83E9}"/>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109929648065843E-2"/>
          <c:y val="5.1188279749213653E-2"/>
          <c:w val="0.94872107164732933"/>
          <c:h val="0.85750083126401666"/>
        </c:manualLayout>
      </c:layout>
      <c:lineChart>
        <c:grouping val="standard"/>
        <c:varyColors val="0"/>
        <c:ser>
          <c:idx val="2"/>
          <c:order val="0"/>
          <c:tx>
            <c:strRef>
              <c:f>'5.6'!$O$3</c:f>
              <c:strCache>
                <c:ptCount val="1"/>
                <c:pt idx="0">
                  <c:v>Très défavorisés</c:v>
                </c:pt>
              </c:strCache>
            </c:strRef>
          </c:tx>
          <c:spPr>
            <a:ln w="19050">
              <a:noFill/>
            </a:ln>
          </c:spPr>
          <c:marker>
            <c:symbol val="dash"/>
            <c:size val="9"/>
            <c:spPr>
              <a:solidFill>
                <a:schemeClr val="accent5">
                  <a:lumMod val="50000"/>
                </a:schemeClr>
              </a:solidFill>
              <a:ln w="9525">
                <a:solidFill>
                  <a:srgbClr val="FFC000"/>
                </a:solidFill>
              </a:ln>
            </c:spPr>
          </c:marker>
          <c:cat>
            <c:strRef>
              <c:f>'5.6'!$N$4:$N$30</c:f>
              <c:strCache>
                <c:ptCount val="27"/>
                <c:pt idx="0">
                  <c:v>EE</c:v>
                </c:pt>
                <c:pt idx="1">
                  <c:v>NL</c:v>
                </c:pt>
                <c:pt idx="2">
                  <c:v>IE</c:v>
                </c:pt>
                <c:pt idx="3">
                  <c:v>BE</c:v>
                </c:pt>
                <c:pt idx="4">
                  <c:v>DK</c:v>
                </c:pt>
                <c:pt idx="5">
                  <c:v>PL</c:v>
                </c:pt>
                <c:pt idx="6">
                  <c:v>AT</c:v>
                </c:pt>
                <c:pt idx="7">
                  <c:v>CZ</c:v>
                </c:pt>
                <c:pt idx="8">
                  <c:v>SI</c:v>
                </c:pt>
                <c:pt idx="9">
                  <c:v>FI</c:v>
                </c:pt>
                <c:pt idx="10">
                  <c:v>LV</c:v>
                </c:pt>
                <c:pt idx="11">
                  <c:v>SE</c:v>
                </c:pt>
                <c:pt idx="12">
                  <c:v>LT</c:v>
                </c:pt>
                <c:pt idx="13">
                  <c:v>DE</c:v>
                </c:pt>
                <c:pt idx="14">
                  <c:v>FR</c:v>
                </c:pt>
                <c:pt idx="15">
                  <c:v>ES</c:v>
                </c:pt>
                <c:pt idx="16">
                  <c:v>HU</c:v>
                </c:pt>
                <c:pt idx="17">
                  <c:v>PT</c:v>
                </c:pt>
                <c:pt idx="18">
                  <c:v>UE-26</c:v>
                </c:pt>
                <c:pt idx="19">
                  <c:v>IT</c:v>
                </c:pt>
                <c:pt idx="20">
                  <c:v>MT</c:v>
                </c:pt>
                <c:pt idx="21">
                  <c:v>SK</c:v>
                </c:pt>
                <c:pt idx="22">
                  <c:v>HR</c:v>
                </c:pt>
                <c:pt idx="23">
                  <c:v>EL</c:v>
                </c:pt>
                <c:pt idx="24">
                  <c:v>RO</c:v>
                </c:pt>
                <c:pt idx="25">
                  <c:v>CY</c:v>
                </c:pt>
                <c:pt idx="26">
                  <c:v>BG</c:v>
                </c:pt>
              </c:strCache>
            </c:strRef>
          </c:cat>
          <c:val>
            <c:numRef>
              <c:f>'5.6'!$O$4:$O$30</c:f>
              <c:numCache>
                <c:formatCode>0</c:formatCode>
                <c:ptCount val="27"/>
                <c:pt idx="0">
                  <c:v>472.35670035031939</c:v>
                </c:pt>
                <c:pt idx="1">
                  <c:v>446.32141432517705</c:v>
                </c:pt>
                <c:pt idx="2">
                  <c:v>456.74648398021077</c:v>
                </c:pt>
                <c:pt idx="3">
                  <c:v>434.45131542437133</c:v>
                </c:pt>
                <c:pt idx="4">
                  <c:v>451.37354666936619</c:v>
                </c:pt>
                <c:pt idx="5">
                  <c:v>444.09502983178368</c:v>
                </c:pt>
                <c:pt idx="6">
                  <c:v>435.12861479135881</c:v>
                </c:pt>
                <c:pt idx="7">
                  <c:v>428.90143913380507</c:v>
                </c:pt>
                <c:pt idx="8">
                  <c:v>440.4591803123497</c:v>
                </c:pt>
                <c:pt idx="9">
                  <c:v>446.15409636684956</c:v>
                </c:pt>
                <c:pt idx="10">
                  <c:v>447.55149903026472</c:v>
                </c:pt>
                <c:pt idx="11">
                  <c:v>435.65308852666442</c:v>
                </c:pt>
                <c:pt idx="12">
                  <c:v>432.44825037091215</c:v>
                </c:pt>
                <c:pt idx="13">
                  <c:v>429.88204526466171</c:v>
                </c:pt>
                <c:pt idx="14">
                  <c:v>421.98284772763168</c:v>
                </c:pt>
                <c:pt idx="15">
                  <c:v>433.66101336864972</c:v>
                </c:pt>
                <c:pt idx="16">
                  <c:v>413.85973772497414</c:v>
                </c:pt>
                <c:pt idx="17">
                  <c:v>428.79685080440316</c:v>
                </c:pt>
                <c:pt idx="18">
                  <c:v>426.49350315734097</c:v>
                </c:pt>
                <c:pt idx="19">
                  <c:v>429.91589700009592</c:v>
                </c:pt>
                <c:pt idx="20">
                  <c:v>426.97612327357348</c:v>
                </c:pt>
                <c:pt idx="21">
                  <c:v>394.41913792599644</c:v>
                </c:pt>
                <c:pt idx="22">
                  <c:v>427.44646857352632</c:v>
                </c:pt>
                <c:pt idx="23">
                  <c:v>397.9417991339655</c:v>
                </c:pt>
                <c:pt idx="24">
                  <c:v>367.85017713168747</c:v>
                </c:pt>
                <c:pt idx="25">
                  <c:v>378.75917278998605</c:v>
                </c:pt>
                <c:pt idx="26">
                  <c:v>365.69915225828163</c:v>
                </c:pt>
              </c:numCache>
            </c:numRef>
          </c:val>
          <c:smooth val="0"/>
          <c:extLst>
            <c:ext xmlns:c16="http://schemas.microsoft.com/office/drawing/2014/chart" uri="{C3380CC4-5D6E-409C-BE32-E72D297353CC}">
              <c16:uniqueId val="{00000000-6969-43BF-B3C4-8C61723657BA}"/>
            </c:ext>
          </c:extLst>
        </c:ser>
        <c:ser>
          <c:idx val="4"/>
          <c:order val="1"/>
          <c:tx>
            <c:strRef>
              <c:f>'5.6'!$P$3</c:f>
              <c:strCache>
                <c:ptCount val="1"/>
                <c:pt idx="0">
                  <c:v>Ensemble</c:v>
                </c:pt>
              </c:strCache>
            </c:strRef>
          </c:tx>
          <c:spPr>
            <a:ln w="19050">
              <a:noFill/>
            </a:ln>
          </c:spPr>
          <c:marker>
            <c:symbol val="square"/>
            <c:size val="8"/>
            <c:spPr>
              <a:solidFill>
                <a:srgbClr val="008E7F"/>
              </a:solidFill>
              <a:ln w="12700">
                <a:solidFill>
                  <a:schemeClr val="bg1"/>
                </a:solidFill>
              </a:ln>
            </c:spPr>
          </c:marker>
          <c:cat>
            <c:strRef>
              <c:f>'5.6'!$N$4:$N$30</c:f>
              <c:strCache>
                <c:ptCount val="27"/>
                <c:pt idx="0">
                  <c:v>EE</c:v>
                </c:pt>
                <c:pt idx="1">
                  <c:v>NL</c:v>
                </c:pt>
                <c:pt idx="2">
                  <c:v>IE</c:v>
                </c:pt>
                <c:pt idx="3">
                  <c:v>BE</c:v>
                </c:pt>
                <c:pt idx="4">
                  <c:v>DK</c:v>
                </c:pt>
                <c:pt idx="5">
                  <c:v>PL</c:v>
                </c:pt>
                <c:pt idx="6">
                  <c:v>AT</c:v>
                </c:pt>
                <c:pt idx="7">
                  <c:v>CZ</c:v>
                </c:pt>
                <c:pt idx="8">
                  <c:v>SI</c:v>
                </c:pt>
                <c:pt idx="9">
                  <c:v>FI</c:v>
                </c:pt>
                <c:pt idx="10">
                  <c:v>LV</c:v>
                </c:pt>
                <c:pt idx="11">
                  <c:v>SE</c:v>
                </c:pt>
                <c:pt idx="12">
                  <c:v>LT</c:v>
                </c:pt>
                <c:pt idx="13">
                  <c:v>DE</c:v>
                </c:pt>
                <c:pt idx="14">
                  <c:v>FR</c:v>
                </c:pt>
                <c:pt idx="15">
                  <c:v>ES</c:v>
                </c:pt>
                <c:pt idx="16">
                  <c:v>HU</c:v>
                </c:pt>
                <c:pt idx="17">
                  <c:v>PT</c:v>
                </c:pt>
                <c:pt idx="18">
                  <c:v>UE-26</c:v>
                </c:pt>
                <c:pt idx="19">
                  <c:v>IT</c:v>
                </c:pt>
                <c:pt idx="20">
                  <c:v>MT</c:v>
                </c:pt>
                <c:pt idx="21">
                  <c:v>SK</c:v>
                </c:pt>
                <c:pt idx="22">
                  <c:v>HR</c:v>
                </c:pt>
                <c:pt idx="23">
                  <c:v>EL</c:v>
                </c:pt>
                <c:pt idx="24">
                  <c:v>RO</c:v>
                </c:pt>
                <c:pt idx="25">
                  <c:v>CY</c:v>
                </c:pt>
                <c:pt idx="26">
                  <c:v>BG</c:v>
                </c:pt>
              </c:strCache>
            </c:strRef>
          </c:cat>
          <c:val>
            <c:numRef>
              <c:f>'5.6'!$P$4:$P$30</c:f>
              <c:numCache>
                <c:formatCode>0</c:formatCode>
                <c:ptCount val="27"/>
                <c:pt idx="0">
                  <c:v>509.9469532247615</c:v>
                </c:pt>
                <c:pt idx="1">
                  <c:v>492.67563897849618</c:v>
                </c:pt>
                <c:pt idx="2">
                  <c:v>491.64827959188278</c:v>
                </c:pt>
                <c:pt idx="3">
                  <c:v>489.48681674494503</c:v>
                </c:pt>
                <c:pt idx="4">
                  <c:v>489.27387694241099</c:v>
                </c:pt>
                <c:pt idx="5">
                  <c:v>488.96005376370152</c:v>
                </c:pt>
                <c:pt idx="6">
                  <c:v>487.26749896735731</c:v>
                </c:pt>
                <c:pt idx="7">
                  <c:v>486.99920785192438</c:v>
                </c:pt>
                <c:pt idx="8">
                  <c:v>484.52900864834987</c:v>
                </c:pt>
                <c:pt idx="9">
                  <c:v>484.13922563776697</c:v>
                </c:pt>
                <c:pt idx="10">
                  <c:v>483.15945520181771</c:v>
                </c:pt>
                <c:pt idx="11">
                  <c:v>481.76606539700737</c:v>
                </c:pt>
                <c:pt idx="12">
                  <c:v>475.14676197725714</c:v>
                </c:pt>
                <c:pt idx="13">
                  <c:v>474.82645390785706</c:v>
                </c:pt>
                <c:pt idx="14">
                  <c:v>473.94441842059842</c:v>
                </c:pt>
                <c:pt idx="15">
                  <c:v>473.14020802460692</c:v>
                </c:pt>
                <c:pt idx="16">
                  <c:v>472.77612237193983</c:v>
                </c:pt>
                <c:pt idx="17">
                  <c:v>471.91052210574856</c:v>
                </c:pt>
                <c:pt idx="18">
                  <c:v>471.9034178043139</c:v>
                </c:pt>
                <c:pt idx="19">
                  <c:v>471.25947547628658</c:v>
                </c:pt>
                <c:pt idx="20">
                  <c:v>466.01611291105684</c:v>
                </c:pt>
                <c:pt idx="21">
                  <c:v>463.9946184782649</c:v>
                </c:pt>
                <c:pt idx="22">
                  <c:v>463.1051893674915</c:v>
                </c:pt>
                <c:pt idx="23">
                  <c:v>430.1463218532806</c:v>
                </c:pt>
                <c:pt idx="24">
                  <c:v>427.75999666897269</c:v>
                </c:pt>
                <c:pt idx="25">
                  <c:v>418.30668002350967</c:v>
                </c:pt>
                <c:pt idx="26">
                  <c:v>417.30390037486825</c:v>
                </c:pt>
              </c:numCache>
            </c:numRef>
          </c:val>
          <c:smooth val="0"/>
          <c:extLst xmlns:c15="http://schemas.microsoft.com/office/drawing/2012/chart">
            <c:ext xmlns:c16="http://schemas.microsoft.com/office/drawing/2014/chart" uri="{C3380CC4-5D6E-409C-BE32-E72D297353CC}">
              <c16:uniqueId val="{00000001-6969-43BF-B3C4-8C61723657BA}"/>
            </c:ext>
          </c:extLst>
        </c:ser>
        <c:ser>
          <c:idx val="3"/>
          <c:order val="2"/>
          <c:tx>
            <c:strRef>
              <c:f>'5.6'!$Q$3</c:f>
              <c:strCache>
                <c:ptCount val="1"/>
                <c:pt idx="0">
                  <c:v>Très favorisés</c:v>
                </c:pt>
              </c:strCache>
            </c:strRef>
          </c:tx>
          <c:spPr>
            <a:ln w="19050">
              <a:noFill/>
            </a:ln>
          </c:spPr>
          <c:marker>
            <c:symbol val="triangle"/>
            <c:size val="8"/>
            <c:spPr>
              <a:solidFill>
                <a:srgbClr val="008E7F"/>
              </a:solidFill>
              <a:ln w="6350">
                <a:solidFill>
                  <a:schemeClr val="bg1"/>
                </a:solidFill>
              </a:ln>
            </c:spPr>
          </c:marker>
          <c:cat>
            <c:strRef>
              <c:f>'5.6'!$N$4:$N$30</c:f>
              <c:strCache>
                <c:ptCount val="27"/>
                <c:pt idx="0">
                  <c:v>EE</c:v>
                </c:pt>
                <c:pt idx="1">
                  <c:v>NL</c:v>
                </c:pt>
                <c:pt idx="2">
                  <c:v>IE</c:v>
                </c:pt>
                <c:pt idx="3">
                  <c:v>BE</c:v>
                </c:pt>
                <c:pt idx="4">
                  <c:v>DK</c:v>
                </c:pt>
                <c:pt idx="5">
                  <c:v>PL</c:v>
                </c:pt>
                <c:pt idx="6">
                  <c:v>AT</c:v>
                </c:pt>
                <c:pt idx="7">
                  <c:v>CZ</c:v>
                </c:pt>
                <c:pt idx="8">
                  <c:v>SI</c:v>
                </c:pt>
                <c:pt idx="9">
                  <c:v>FI</c:v>
                </c:pt>
                <c:pt idx="10">
                  <c:v>LV</c:v>
                </c:pt>
                <c:pt idx="11">
                  <c:v>SE</c:v>
                </c:pt>
                <c:pt idx="12">
                  <c:v>LT</c:v>
                </c:pt>
                <c:pt idx="13">
                  <c:v>DE</c:v>
                </c:pt>
                <c:pt idx="14">
                  <c:v>FR</c:v>
                </c:pt>
                <c:pt idx="15">
                  <c:v>ES</c:v>
                </c:pt>
                <c:pt idx="16">
                  <c:v>HU</c:v>
                </c:pt>
                <c:pt idx="17">
                  <c:v>PT</c:v>
                </c:pt>
                <c:pt idx="18">
                  <c:v>UE-26</c:v>
                </c:pt>
                <c:pt idx="19">
                  <c:v>IT</c:v>
                </c:pt>
                <c:pt idx="20">
                  <c:v>MT</c:v>
                </c:pt>
                <c:pt idx="21">
                  <c:v>SK</c:v>
                </c:pt>
                <c:pt idx="22">
                  <c:v>HR</c:v>
                </c:pt>
                <c:pt idx="23">
                  <c:v>EL</c:v>
                </c:pt>
                <c:pt idx="24">
                  <c:v>RO</c:v>
                </c:pt>
                <c:pt idx="25">
                  <c:v>CY</c:v>
                </c:pt>
                <c:pt idx="26">
                  <c:v>BG</c:v>
                </c:pt>
              </c:strCache>
            </c:strRef>
          </c:cat>
          <c:val>
            <c:numRef>
              <c:f>'5.6'!$Q$4:$Q$30</c:f>
              <c:numCache>
                <c:formatCode>0</c:formatCode>
                <c:ptCount val="27"/>
                <c:pt idx="0">
                  <c:v>553.43540285002382</c:v>
                </c:pt>
                <c:pt idx="1">
                  <c:v>552.32064292127063</c:v>
                </c:pt>
                <c:pt idx="2">
                  <c:v>530.48186557496626</c:v>
                </c:pt>
                <c:pt idx="3">
                  <c:v>551.36030189689052</c:v>
                </c:pt>
                <c:pt idx="4">
                  <c:v>525.28714516505659</c:v>
                </c:pt>
                <c:pt idx="5">
                  <c:v>540.52061800630702</c:v>
                </c:pt>
                <c:pt idx="6">
                  <c:v>541.61854351903901</c:v>
                </c:pt>
                <c:pt idx="7">
                  <c:v>544.50808446197311</c:v>
                </c:pt>
                <c:pt idx="8">
                  <c:v>531.93643553499976</c:v>
                </c:pt>
                <c:pt idx="9">
                  <c:v>529.30743888016332</c:v>
                </c:pt>
                <c:pt idx="10">
                  <c:v>522.26136390745194</c:v>
                </c:pt>
                <c:pt idx="11">
                  <c:v>535.15186725245019</c:v>
                </c:pt>
                <c:pt idx="12">
                  <c:v>524.59027191306097</c:v>
                </c:pt>
                <c:pt idx="13">
                  <c:v>541.37767421676222</c:v>
                </c:pt>
                <c:pt idx="14">
                  <c:v>534.55471895979872</c:v>
                </c:pt>
                <c:pt idx="15">
                  <c:v>519.96005330680919</c:v>
                </c:pt>
                <c:pt idx="16">
                  <c:v>534.93224289262537</c:v>
                </c:pt>
                <c:pt idx="17">
                  <c:v>529.30576219546799</c:v>
                </c:pt>
                <c:pt idx="18">
                  <c:v>523.94849813158021</c:v>
                </c:pt>
                <c:pt idx="19">
                  <c:v>515.09540229446691</c:v>
                </c:pt>
                <c:pt idx="20">
                  <c:v>510.37649306441767</c:v>
                </c:pt>
                <c:pt idx="21">
                  <c:v>527.70426556744428</c:v>
                </c:pt>
                <c:pt idx="22">
                  <c:v>509.12743830301537</c:v>
                </c:pt>
                <c:pt idx="23">
                  <c:v>473.5139906315427</c:v>
                </c:pt>
                <c:pt idx="24">
                  <c:v>499.64254023960842</c:v>
                </c:pt>
                <c:pt idx="25">
                  <c:v>470.81377758346429</c:v>
                </c:pt>
                <c:pt idx="26">
                  <c:v>473.4766102820065</c:v>
                </c:pt>
              </c:numCache>
            </c:numRef>
          </c:val>
          <c:smooth val="0"/>
          <c:extLst>
            <c:ext xmlns:c16="http://schemas.microsoft.com/office/drawing/2014/chart" uri="{C3380CC4-5D6E-409C-BE32-E72D297353CC}">
              <c16:uniqueId val="{00000002-6969-43BF-B3C4-8C61723657BA}"/>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45748608"/>
        <c:axId val="45750144"/>
        <c:extLst/>
      </c:lineChart>
      <c:catAx>
        <c:axId val="45748608"/>
        <c:scaling>
          <c:orientation val="minMax"/>
        </c:scaling>
        <c:delete val="0"/>
        <c:axPos val="b"/>
        <c:numFmt formatCode="General" sourceLinked="1"/>
        <c:majorTickMark val="cross"/>
        <c:minorTickMark val="none"/>
        <c:tickLblPos val="nextTo"/>
        <c:spPr>
          <a:noFill/>
          <a:ln w="9525" cap="flat" cmpd="sng" algn="ctr">
            <a:solidFill>
              <a:schemeClr val="tx1"/>
            </a:solidFill>
            <a:round/>
          </a:ln>
          <a:effectLst/>
        </c:spPr>
        <c:txPr>
          <a:bodyPr rot="0" vert="horz"/>
          <a:lstStyle/>
          <a:p>
            <a:pPr>
              <a:defRPr/>
            </a:pPr>
            <a:endParaRPr lang="fr-FR"/>
          </a:p>
        </c:txPr>
        <c:crossAx val="45750144"/>
        <c:crosses val="autoZero"/>
        <c:auto val="1"/>
        <c:lblAlgn val="ctr"/>
        <c:lblOffset val="100"/>
        <c:noMultiLvlLbl val="0"/>
      </c:catAx>
      <c:valAx>
        <c:axId val="45750144"/>
        <c:scaling>
          <c:orientation val="minMax"/>
          <c:max val="600"/>
          <c:min val="35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txPr>
          <a:bodyPr/>
          <a:lstStyle/>
          <a:p>
            <a:pPr>
              <a:defRPr sz="900"/>
            </a:pPr>
            <a:endParaRPr lang="fr-FR"/>
          </a:p>
        </c:txPr>
        <c:crossAx val="45748608"/>
        <c:crosses val="autoZero"/>
        <c:crossBetween val="between"/>
        <c:majorUnit val="50"/>
      </c:valAx>
      <c:spPr>
        <a:noFill/>
        <a:ln>
          <a:solidFill>
            <a:schemeClr val="bg1">
              <a:lumMod val="75000"/>
            </a:schemeClr>
          </a:solidFill>
        </a:ln>
        <a:effectLst/>
      </c:spPr>
    </c:plotArea>
    <c:legend>
      <c:legendPos val="r"/>
      <c:layout>
        <c:manualLayout>
          <c:xMode val="edge"/>
          <c:yMode val="edge"/>
          <c:x val="0.81158807946209532"/>
          <c:y val="5.5408864776621422E-2"/>
          <c:w val="0.16233271540358155"/>
          <c:h val="0.24512803191826218"/>
        </c:manualLayout>
      </c:layout>
      <c:overlay val="0"/>
      <c:txPr>
        <a:bodyPr/>
        <a:lstStyle/>
        <a:p>
          <a:pPr>
            <a:defRPr sz="900"/>
          </a:pPr>
          <a:endParaRPr lang="fr-FR"/>
        </a:p>
      </c:txPr>
    </c:legend>
    <c:plotVisOnly val="1"/>
    <c:dispBlanksAs val="gap"/>
    <c:showDLblsOverMax val="0"/>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505241485532874E-2"/>
          <c:y val="5.8362337619190005E-2"/>
          <c:w val="0.96571837916233616"/>
          <c:h val="0.80977786637429816"/>
        </c:manualLayout>
      </c:layout>
      <c:barChart>
        <c:barDir val="col"/>
        <c:grouping val="clustered"/>
        <c:varyColors val="0"/>
        <c:ser>
          <c:idx val="0"/>
          <c:order val="0"/>
          <c:tx>
            <c:strRef>
              <c:f>'5.6'!$O$35</c:f>
              <c:strCache>
                <c:ptCount val="1"/>
                <c:pt idx="0">
                  <c:v>Garçons - Filles</c:v>
                </c:pt>
              </c:strCache>
            </c:strRef>
          </c:tx>
          <c:spPr>
            <a:solidFill>
              <a:srgbClr val="008E7F"/>
            </a:solidFill>
            <a:ln>
              <a:solidFill>
                <a:schemeClr val="tx1"/>
              </a:solidFill>
            </a:ln>
          </c:spPr>
          <c:invertIfNegative val="0"/>
          <c:dPt>
            <c:idx val="13"/>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01-5770-4C9D-B268-B7097CFCB433}"/>
              </c:ext>
            </c:extLst>
          </c:dPt>
          <c:dPt>
            <c:idx val="14"/>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03-5770-4C9D-B268-B7097CFCB433}"/>
              </c:ext>
            </c:extLst>
          </c:dPt>
          <c:dPt>
            <c:idx val="15"/>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05-5770-4C9D-B268-B7097CFCB433}"/>
              </c:ext>
            </c:extLst>
          </c:dPt>
          <c:dPt>
            <c:idx val="16"/>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07-5770-4C9D-B268-B7097CFCB433}"/>
              </c:ext>
            </c:extLst>
          </c:dPt>
          <c:dPt>
            <c:idx val="17"/>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09-5770-4C9D-B268-B7097CFCB433}"/>
              </c:ext>
            </c:extLst>
          </c:dPt>
          <c:dPt>
            <c:idx val="18"/>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0B-5770-4C9D-B268-B7097CFCB433}"/>
              </c:ext>
            </c:extLst>
          </c:dPt>
          <c:dPt>
            <c:idx val="19"/>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0D-5770-4C9D-B268-B7097CFCB433}"/>
              </c:ext>
            </c:extLst>
          </c:dPt>
          <c:dPt>
            <c:idx val="20"/>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0F-5770-4C9D-B268-B7097CFCB433}"/>
              </c:ext>
            </c:extLst>
          </c:dPt>
          <c:dPt>
            <c:idx val="21"/>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11-5770-4C9D-B268-B7097CFCB433}"/>
              </c:ext>
            </c:extLst>
          </c:dPt>
          <c:dPt>
            <c:idx val="22"/>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13-5770-4C9D-B268-B7097CFCB433}"/>
              </c:ext>
            </c:extLst>
          </c:dPt>
          <c:dPt>
            <c:idx val="23"/>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15-5770-4C9D-B268-B7097CFCB433}"/>
              </c:ext>
            </c:extLst>
          </c:dPt>
          <c:dPt>
            <c:idx val="24"/>
            <c:invertIfNegative val="0"/>
            <c:bubble3D val="0"/>
            <c:spPr>
              <a:solidFill>
                <a:schemeClr val="bg1">
                  <a:lumMod val="85000"/>
                </a:schemeClr>
              </a:solidFill>
              <a:ln w="9525">
                <a:solidFill>
                  <a:schemeClr val="tx1"/>
                </a:solidFill>
              </a:ln>
            </c:spPr>
            <c:extLst>
              <c:ext xmlns:c16="http://schemas.microsoft.com/office/drawing/2014/chart" uri="{C3380CC4-5D6E-409C-BE32-E72D297353CC}">
                <c16:uniqueId val="{00000017-5770-4C9D-B268-B7097CFCB433}"/>
              </c:ext>
            </c:extLst>
          </c:dPt>
          <c:dPt>
            <c:idx val="25"/>
            <c:invertIfNegative val="0"/>
            <c:bubble3D val="0"/>
            <c:spPr>
              <a:solidFill>
                <a:schemeClr val="bg1">
                  <a:lumMod val="85000"/>
                </a:schemeClr>
              </a:solidFill>
              <a:ln>
                <a:solidFill>
                  <a:schemeClr val="tx1"/>
                </a:solidFill>
              </a:ln>
            </c:spPr>
            <c:extLst>
              <c:ext xmlns:c16="http://schemas.microsoft.com/office/drawing/2014/chart" uri="{C3380CC4-5D6E-409C-BE32-E72D297353CC}">
                <c16:uniqueId val="{00000019-5770-4C9D-B268-B7097CFCB433}"/>
              </c:ext>
            </c:extLst>
          </c:dPt>
          <c:cat>
            <c:strRef>
              <c:f>'5.6'!$N$36:$N$61</c:f>
              <c:strCache>
                <c:ptCount val="26"/>
                <c:pt idx="0">
                  <c:v>CZ</c:v>
                </c:pt>
                <c:pt idx="1">
                  <c:v>DK</c:v>
                </c:pt>
                <c:pt idx="2">
                  <c:v>PL</c:v>
                </c:pt>
                <c:pt idx="3">
                  <c:v>EL</c:v>
                </c:pt>
                <c:pt idx="4">
                  <c:v>HR</c:v>
                </c:pt>
                <c:pt idx="5">
                  <c:v>DE</c:v>
                </c:pt>
                <c:pt idx="6">
                  <c:v>AT</c:v>
                </c:pt>
                <c:pt idx="7">
                  <c:v>NL</c:v>
                </c:pt>
                <c:pt idx="8">
                  <c:v>SK</c:v>
                </c:pt>
                <c:pt idx="9">
                  <c:v>HU</c:v>
                </c:pt>
                <c:pt idx="10">
                  <c:v>IE</c:v>
                </c:pt>
                <c:pt idx="11">
                  <c:v>FI</c:v>
                </c:pt>
                <c:pt idx="12">
                  <c:v>FR</c:v>
                </c:pt>
                <c:pt idx="13">
                  <c:v>LV</c:v>
                </c:pt>
                <c:pt idx="14">
                  <c:v>SE</c:v>
                </c:pt>
                <c:pt idx="15">
                  <c:v>BE</c:v>
                </c:pt>
                <c:pt idx="16">
                  <c:v>LT</c:v>
                </c:pt>
                <c:pt idx="17">
                  <c:v>SI</c:v>
                </c:pt>
                <c:pt idx="18">
                  <c:v>IT</c:v>
                </c:pt>
                <c:pt idx="19">
                  <c:v>EE</c:v>
                </c:pt>
                <c:pt idx="20">
                  <c:v>ES</c:v>
                </c:pt>
                <c:pt idx="21">
                  <c:v>CY</c:v>
                </c:pt>
                <c:pt idx="22">
                  <c:v>PT</c:v>
                </c:pt>
                <c:pt idx="23">
                  <c:v>BG</c:v>
                </c:pt>
                <c:pt idx="24">
                  <c:v>MT</c:v>
                </c:pt>
                <c:pt idx="25">
                  <c:v>RO</c:v>
                </c:pt>
              </c:strCache>
            </c:strRef>
          </c:cat>
          <c:val>
            <c:numRef>
              <c:f>'5.6'!$O$36:$O$61</c:f>
              <c:numCache>
                <c:formatCode>0.000</c:formatCode>
                <c:ptCount val="26"/>
                <c:pt idx="0">
                  <c:v>0.1779796913568425</c:v>
                </c:pt>
                <c:pt idx="1">
                  <c:v>0.1733354260671944</c:v>
                </c:pt>
                <c:pt idx="2">
                  <c:v>0.16606635774364353</c:v>
                </c:pt>
                <c:pt idx="3">
                  <c:v>0.14969898972333612</c:v>
                </c:pt>
                <c:pt idx="4">
                  <c:v>0.14654826149630729</c:v>
                </c:pt>
                <c:pt idx="5">
                  <c:v>0.1462409319196199</c:v>
                </c:pt>
                <c:pt idx="6">
                  <c:v>0.12352266636579484</c:v>
                </c:pt>
                <c:pt idx="7">
                  <c:v>0.11660631062329491</c:v>
                </c:pt>
                <c:pt idx="8">
                  <c:v>0.10972507559536007</c:v>
                </c:pt>
                <c:pt idx="9">
                  <c:v>9.2252508206947192E-2</c:v>
                </c:pt>
                <c:pt idx="10">
                  <c:v>9.0201832522012498E-2</c:v>
                </c:pt>
                <c:pt idx="11">
                  <c:v>8.2380963031725707E-2</c:v>
                </c:pt>
                <c:pt idx="12">
                  <c:v>7.9359583401575312E-2</c:v>
                </c:pt>
                <c:pt idx="13">
                  <c:v>5.9082706492022297E-2</c:v>
                </c:pt>
                <c:pt idx="14">
                  <c:v>5.4395564079292413E-2</c:v>
                </c:pt>
                <c:pt idx="15">
                  <c:v>4.2644345348712615E-2</c:v>
                </c:pt>
                <c:pt idx="16">
                  <c:v>3.4984930210615689E-2</c:v>
                </c:pt>
                <c:pt idx="17">
                  <c:v>2.6991253407336213E-2</c:v>
                </c:pt>
                <c:pt idx="18">
                  <c:v>1.95698147283275E-2</c:v>
                </c:pt>
                <c:pt idx="19">
                  <c:v>1.3419551018216902E-2</c:v>
                </c:pt>
                <c:pt idx="20">
                  <c:v>-4.906683948828601E-3</c:v>
                </c:pt>
                <c:pt idx="21">
                  <c:v>-2.8531132995995412E-2</c:v>
                </c:pt>
                <c:pt idx="22">
                  <c:v>-2.9666187694907475E-2</c:v>
                </c:pt>
                <c:pt idx="23">
                  <c:v>-4.7088945542832501E-2</c:v>
                </c:pt>
                <c:pt idx="24">
                  <c:v>-4.8073411881794093E-2</c:v>
                </c:pt>
                <c:pt idx="25">
                  <c:v>-6.4094044248471593E-2</c:v>
                </c:pt>
              </c:numCache>
            </c:numRef>
          </c:val>
          <c:extLst>
            <c:ext xmlns:c16="http://schemas.microsoft.com/office/drawing/2014/chart" uri="{C3380CC4-5D6E-409C-BE32-E72D297353CC}">
              <c16:uniqueId val="{0000001A-5770-4C9D-B268-B7097CFCB433}"/>
            </c:ext>
          </c:extLst>
        </c:ser>
        <c:dLbls>
          <c:showLegendKey val="0"/>
          <c:showVal val="0"/>
          <c:showCatName val="0"/>
          <c:showSerName val="0"/>
          <c:showPercent val="0"/>
          <c:showBubbleSize val="0"/>
        </c:dLbls>
        <c:gapWidth val="150"/>
        <c:axId val="113396736"/>
        <c:axId val="113402624"/>
      </c:barChart>
      <c:scatterChart>
        <c:scatterStyle val="lineMarker"/>
        <c:varyColors val="0"/>
        <c:ser>
          <c:idx val="1"/>
          <c:order val="1"/>
          <c:tx>
            <c:strRef>
              <c:f>'5.6'!$P$35</c:f>
              <c:strCache>
                <c:ptCount val="1"/>
                <c:pt idx="0">
                  <c:v>Élèves favorisés - élèves défavorisés</c:v>
                </c:pt>
              </c:strCache>
            </c:strRef>
          </c:tx>
          <c:spPr>
            <a:ln w="19050">
              <a:noFill/>
            </a:ln>
          </c:spPr>
          <c:marker>
            <c:symbol val="triangle"/>
            <c:size val="8"/>
            <c:spPr>
              <a:solidFill>
                <a:srgbClr val="008E7F"/>
              </a:solidFill>
              <a:ln>
                <a:solidFill>
                  <a:schemeClr val="bg1"/>
                </a:solidFill>
              </a:ln>
            </c:spPr>
          </c:marker>
          <c:dPt>
            <c:idx val="9"/>
            <c:marker>
              <c:spPr>
                <a:solidFill>
                  <a:schemeClr val="bg1">
                    <a:lumMod val="85000"/>
                  </a:schemeClr>
                </a:solidFill>
                <a:ln>
                  <a:solidFill>
                    <a:schemeClr val="bg1"/>
                  </a:solidFill>
                </a:ln>
              </c:spPr>
            </c:marker>
            <c:bubble3D val="0"/>
            <c:extLst>
              <c:ext xmlns:c16="http://schemas.microsoft.com/office/drawing/2014/chart" uri="{C3380CC4-5D6E-409C-BE32-E72D297353CC}">
                <c16:uniqueId val="{0000001B-5770-4C9D-B268-B7097CFCB433}"/>
              </c:ext>
            </c:extLst>
          </c:dPt>
          <c:dPt>
            <c:idx val="10"/>
            <c:marker>
              <c:spPr>
                <a:solidFill>
                  <a:schemeClr val="bg1">
                    <a:lumMod val="85000"/>
                  </a:schemeClr>
                </a:solidFill>
                <a:ln w="9525">
                  <a:solidFill>
                    <a:schemeClr val="bg1"/>
                  </a:solidFill>
                </a:ln>
              </c:spPr>
            </c:marker>
            <c:bubble3D val="0"/>
            <c:extLst>
              <c:ext xmlns:c16="http://schemas.microsoft.com/office/drawing/2014/chart" uri="{C3380CC4-5D6E-409C-BE32-E72D297353CC}">
                <c16:uniqueId val="{0000001C-5770-4C9D-B268-B7097CFCB433}"/>
              </c:ext>
            </c:extLst>
          </c:dPt>
          <c:dPt>
            <c:idx val="13"/>
            <c:marker>
              <c:spPr>
                <a:solidFill>
                  <a:schemeClr val="bg1">
                    <a:lumMod val="85000"/>
                  </a:schemeClr>
                </a:solidFill>
                <a:ln w="9525">
                  <a:solidFill>
                    <a:schemeClr val="bg1"/>
                  </a:solidFill>
                </a:ln>
              </c:spPr>
            </c:marker>
            <c:bubble3D val="0"/>
            <c:extLst>
              <c:ext xmlns:c16="http://schemas.microsoft.com/office/drawing/2014/chart" uri="{C3380CC4-5D6E-409C-BE32-E72D297353CC}">
                <c16:uniqueId val="{0000001D-5770-4C9D-B268-B7097CFCB433}"/>
              </c:ext>
            </c:extLst>
          </c:dPt>
          <c:dPt>
            <c:idx val="16"/>
            <c:marker>
              <c:spPr>
                <a:noFill/>
                <a:ln w="9525">
                  <a:solidFill>
                    <a:schemeClr val="bg1"/>
                  </a:solidFill>
                </a:ln>
              </c:spPr>
            </c:marker>
            <c:bubble3D val="0"/>
            <c:extLst>
              <c:ext xmlns:c16="http://schemas.microsoft.com/office/drawing/2014/chart" uri="{C3380CC4-5D6E-409C-BE32-E72D297353CC}">
                <c16:uniqueId val="{0000001E-5770-4C9D-B268-B7097CFCB433}"/>
              </c:ext>
            </c:extLst>
          </c:dPt>
          <c:dPt>
            <c:idx val="17"/>
            <c:marker>
              <c:spPr>
                <a:solidFill>
                  <a:schemeClr val="bg1">
                    <a:lumMod val="85000"/>
                  </a:schemeClr>
                </a:solidFill>
                <a:ln w="9525">
                  <a:solidFill>
                    <a:schemeClr val="bg1"/>
                  </a:solidFill>
                </a:ln>
              </c:spPr>
            </c:marker>
            <c:bubble3D val="0"/>
            <c:extLst>
              <c:ext xmlns:c16="http://schemas.microsoft.com/office/drawing/2014/chart" uri="{C3380CC4-5D6E-409C-BE32-E72D297353CC}">
                <c16:uniqueId val="{0000001F-5770-4C9D-B268-B7097CFCB433}"/>
              </c:ext>
            </c:extLst>
          </c:dPt>
          <c:dPt>
            <c:idx val="18"/>
            <c:bubble3D val="0"/>
            <c:extLst>
              <c:ext xmlns:c16="http://schemas.microsoft.com/office/drawing/2014/chart" uri="{C3380CC4-5D6E-409C-BE32-E72D297353CC}">
                <c16:uniqueId val="{00000020-5770-4C9D-B268-B7097CFCB433}"/>
              </c:ext>
            </c:extLst>
          </c:dPt>
          <c:dPt>
            <c:idx val="19"/>
            <c:marker>
              <c:spPr>
                <a:solidFill>
                  <a:schemeClr val="bg1">
                    <a:lumMod val="85000"/>
                  </a:schemeClr>
                </a:solidFill>
                <a:ln w="9525">
                  <a:solidFill>
                    <a:schemeClr val="bg1"/>
                  </a:solidFill>
                </a:ln>
              </c:spPr>
            </c:marker>
            <c:bubble3D val="0"/>
            <c:extLst>
              <c:ext xmlns:c16="http://schemas.microsoft.com/office/drawing/2014/chart" uri="{C3380CC4-5D6E-409C-BE32-E72D297353CC}">
                <c16:uniqueId val="{00000021-5770-4C9D-B268-B7097CFCB433}"/>
              </c:ext>
            </c:extLst>
          </c:dPt>
          <c:dPt>
            <c:idx val="22"/>
            <c:marker>
              <c:spPr>
                <a:solidFill>
                  <a:schemeClr val="bg1">
                    <a:lumMod val="85000"/>
                  </a:schemeClr>
                </a:solidFill>
                <a:ln w="9525">
                  <a:solidFill>
                    <a:schemeClr val="bg1"/>
                  </a:solidFill>
                </a:ln>
              </c:spPr>
            </c:marker>
            <c:bubble3D val="0"/>
            <c:extLst>
              <c:ext xmlns:c16="http://schemas.microsoft.com/office/drawing/2014/chart" uri="{C3380CC4-5D6E-409C-BE32-E72D297353CC}">
                <c16:uniqueId val="{00000022-5770-4C9D-B268-B7097CFCB433}"/>
              </c:ext>
            </c:extLst>
          </c:dPt>
          <c:dPt>
            <c:idx val="23"/>
            <c:bubble3D val="0"/>
            <c:extLst>
              <c:ext xmlns:c16="http://schemas.microsoft.com/office/drawing/2014/chart" uri="{C3380CC4-5D6E-409C-BE32-E72D297353CC}">
                <c16:uniqueId val="{00000023-5770-4C9D-B268-B7097CFCB433}"/>
              </c:ext>
            </c:extLst>
          </c:dPt>
          <c:dPt>
            <c:idx val="24"/>
            <c:marker>
              <c:spPr>
                <a:solidFill>
                  <a:schemeClr val="bg1">
                    <a:lumMod val="85000"/>
                  </a:schemeClr>
                </a:solidFill>
                <a:ln>
                  <a:solidFill>
                    <a:schemeClr val="bg1"/>
                  </a:solidFill>
                </a:ln>
              </c:spPr>
            </c:marker>
            <c:bubble3D val="0"/>
            <c:extLst>
              <c:ext xmlns:c16="http://schemas.microsoft.com/office/drawing/2014/chart" uri="{C3380CC4-5D6E-409C-BE32-E72D297353CC}">
                <c16:uniqueId val="{00000024-5770-4C9D-B268-B7097CFCB433}"/>
              </c:ext>
            </c:extLst>
          </c:dPt>
          <c:xVal>
            <c:strRef>
              <c:f>'5.6'!$N$36:$N$61</c:f>
              <c:strCache>
                <c:ptCount val="26"/>
                <c:pt idx="0">
                  <c:v>CZ</c:v>
                </c:pt>
                <c:pt idx="1">
                  <c:v>DK</c:v>
                </c:pt>
                <c:pt idx="2">
                  <c:v>PL</c:v>
                </c:pt>
                <c:pt idx="3">
                  <c:v>EL</c:v>
                </c:pt>
                <c:pt idx="4">
                  <c:v>HR</c:v>
                </c:pt>
                <c:pt idx="5">
                  <c:v>DE</c:v>
                </c:pt>
                <c:pt idx="6">
                  <c:v>AT</c:v>
                </c:pt>
                <c:pt idx="7">
                  <c:v>NL</c:v>
                </c:pt>
                <c:pt idx="8">
                  <c:v>SK</c:v>
                </c:pt>
                <c:pt idx="9">
                  <c:v>HU</c:v>
                </c:pt>
                <c:pt idx="10">
                  <c:v>IE</c:v>
                </c:pt>
                <c:pt idx="11">
                  <c:v>FI</c:v>
                </c:pt>
                <c:pt idx="12">
                  <c:v>FR</c:v>
                </c:pt>
                <c:pt idx="13">
                  <c:v>LV</c:v>
                </c:pt>
                <c:pt idx="14">
                  <c:v>SE</c:v>
                </c:pt>
                <c:pt idx="15">
                  <c:v>BE</c:v>
                </c:pt>
                <c:pt idx="16">
                  <c:v>LT</c:v>
                </c:pt>
                <c:pt idx="17">
                  <c:v>SI</c:v>
                </c:pt>
                <c:pt idx="18">
                  <c:v>IT</c:v>
                </c:pt>
                <c:pt idx="19">
                  <c:v>EE</c:v>
                </c:pt>
                <c:pt idx="20">
                  <c:v>ES</c:v>
                </c:pt>
                <c:pt idx="21">
                  <c:v>CY</c:v>
                </c:pt>
                <c:pt idx="22">
                  <c:v>PT</c:v>
                </c:pt>
                <c:pt idx="23">
                  <c:v>BG</c:v>
                </c:pt>
                <c:pt idx="24">
                  <c:v>MT</c:v>
                </c:pt>
                <c:pt idx="25">
                  <c:v>RO</c:v>
                </c:pt>
              </c:strCache>
            </c:strRef>
          </c:xVal>
          <c:yVal>
            <c:numRef>
              <c:f>'5.6'!$P$36:$P$61</c:f>
              <c:numCache>
                <c:formatCode>0.000</c:formatCode>
                <c:ptCount val="26"/>
                <c:pt idx="0">
                  <c:v>-0.10489224475329173</c:v>
                </c:pt>
                <c:pt idx="1">
                  <c:v>9.693893538935941E-2</c:v>
                </c:pt>
                <c:pt idx="2">
                  <c:v>-0.18581560482064308</c:v>
                </c:pt>
                <c:pt idx="3">
                  <c:v>-0.16976809557374661</c:v>
                </c:pt>
                <c:pt idx="4">
                  <c:v>-0.13685175388857379</c:v>
                </c:pt>
                <c:pt idx="5">
                  <c:v>-0.1010688182402026</c:v>
                </c:pt>
                <c:pt idx="6">
                  <c:v>-0.18350835922034692</c:v>
                </c:pt>
                <c:pt idx="7">
                  <c:v>-0.15446400233217733</c:v>
                </c:pt>
                <c:pt idx="8">
                  <c:v>-0.35225086138334849</c:v>
                </c:pt>
                <c:pt idx="9">
                  <c:v>-6.5085410179065883E-2</c:v>
                </c:pt>
                <c:pt idx="10">
                  <c:v>-5.6324241659280697E-2</c:v>
                </c:pt>
                <c:pt idx="11">
                  <c:v>0.1196405048848381</c:v>
                </c:pt>
                <c:pt idx="12">
                  <c:v>-0.15456982471229921</c:v>
                </c:pt>
                <c:pt idx="13">
                  <c:v>5.2182717416746405E-2</c:v>
                </c:pt>
                <c:pt idx="14">
                  <c:v>9.3030119240975262E-2</c:v>
                </c:pt>
                <c:pt idx="15">
                  <c:v>-0.2166893949787872</c:v>
                </c:pt>
                <c:pt idx="16">
                  <c:v>-2.6456126910371192E-2</c:v>
                </c:pt>
                <c:pt idx="17">
                  <c:v>-8.6401499635588852E-3</c:v>
                </c:pt>
                <c:pt idx="18">
                  <c:v>-0.10192861514474931</c:v>
                </c:pt>
                <c:pt idx="19">
                  <c:v>4.2243968738842508E-2</c:v>
                </c:pt>
                <c:pt idx="20">
                  <c:v>-9.7286456836328195E-2</c:v>
                </c:pt>
                <c:pt idx="21">
                  <c:v>0.20310341444453911</c:v>
                </c:pt>
                <c:pt idx="22">
                  <c:v>-7.3560172298173576E-2</c:v>
                </c:pt>
                <c:pt idx="23">
                  <c:v>-0.35199910966695841</c:v>
                </c:pt>
                <c:pt idx="24">
                  <c:v>-1.7573771642312025E-3</c:v>
                </c:pt>
                <c:pt idx="25">
                  <c:v>-0.28325329986094211</c:v>
                </c:pt>
              </c:numCache>
            </c:numRef>
          </c:yVal>
          <c:smooth val="0"/>
          <c:extLst>
            <c:ext xmlns:c16="http://schemas.microsoft.com/office/drawing/2014/chart" uri="{C3380CC4-5D6E-409C-BE32-E72D297353CC}">
              <c16:uniqueId val="{00000025-5770-4C9D-B268-B7097CFCB433}"/>
            </c:ext>
          </c:extLst>
        </c:ser>
        <c:dLbls>
          <c:showLegendKey val="0"/>
          <c:showVal val="0"/>
          <c:showCatName val="0"/>
          <c:showSerName val="0"/>
          <c:showPercent val="0"/>
          <c:showBubbleSize val="0"/>
        </c:dLbls>
        <c:axId val="113396736"/>
        <c:axId val="113402624"/>
      </c:scatterChart>
      <c:catAx>
        <c:axId val="113396736"/>
        <c:scaling>
          <c:orientation val="minMax"/>
        </c:scaling>
        <c:delete val="0"/>
        <c:axPos val="b"/>
        <c:numFmt formatCode="General" sourceLinked="0"/>
        <c:majorTickMark val="out"/>
        <c:minorTickMark val="none"/>
        <c:tickLblPos val="nextTo"/>
        <c:crossAx val="113402624"/>
        <c:crosses val="autoZero"/>
        <c:auto val="1"/>
        <c:lblAlgn val="ctr"/>
        <c:lblOffset val="100"/>
        <c:noMultiLvlLbl val="0"/>
      </c:catAx>
      <c:valAx>
        <c:axId val="113402624"/>
        <c:scaling>
          <c:orientation val="minMax"/>
          <c:max val="0.4"/>
          <c:min val="-0.4"/>
        </c:scaling>
        <c:delete val="0"/>
        <c:axPos val="l"/>
        <c:majorGridlines>
          <c:spPr>
            <a:ln w="6350">
              <a:solidFill>
                <a:schemeClr val="bg1">
                  <a:lumMod val="85000"/>
                  <a:alpha val="20000"/>
                </a:schemeClr>
              </a:solidFill>
            </a:ln>
          </c:spPr>
        </c:majorGridlines>
        <c:numFmt formatCode="0.00" sourceLinked="0"/>
        <c:majorTickMark val="out"/>
        <c:minorTickMark val="none"/>
        <c:tickLblPos val="nextTo"/>
        <c:crossAx val="113396736"/>
        <c:crosses val="autoZero"/>
        <c:crossBetween val="between"/>
      </c:valAx>
    </c:plotArea>
    <c:legend>
      <c:legendPos val="b"/>
      <c:layout>
        <c:manualLayout>
          <c:xMode val="edge"/>
          <c:yMode val="edge"/>
          <c:x val="3.0333160450752038E-2"/>
          <c:y val="0.86039216694230325"/>
          <c:w val="0.96308207567804027"/>
          <c:h val="0.13166052788100033"/>
        </c:manualLayout>
      </c:layout>
      <c:overlay val="0"/>
    </c:legend>
    <c:plotVisOnly val="1"/>
    <c:dispBlanksAs val="gap"/>
    <c:showDLblsOverMax val="0"/>
  </c:chart>
  <c:spPr>
    <a:ln>
      <a:solidFill>
        <a:schemeClr val="bg1">
          <a:lumMod val="85000"/>
        </a:schemeClr>
      </a:solidFill>
    </a:ln>
  </c:spPr>
  <c:txPr>
    <a:bodyPr/>
    <a:lstStyle/>
    <a:p>
      <a:pPr>
        <a:defRPr sz="9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607611548556442E-2"/>
          <c:y val="4.1484609878310673E-2"/>
          <c:w val="0.96571837916233616"/>
          <c:h val="0.85432382176717703"/>
        </c:manualLayout>
      </c:layout>
      <c:barChart>
        <c:barDir val="col"/>
        <c:grouping val="clustered"/>
        <c:varyColors val="0"/>
        <c:ser>
          <c:idx val="0"/>
          <c:order val="0"/>
          <c:tx>
            <c:strRef>
              <c:f>'5.6'!$O$70</c:f>
              <c:strCache>
                <c:ptCount val="1"/>
                <c:pt idx="0">
                  <c:v>Sentiment d'appartenance à l'école</c:v>
                </c:pt>
              </c:strCache>
            </c:strRef>
          </c:tx>
          <c:spPr>
            <a:solidFill>
              <a:schemeClr val="bg1">
                <a:lumMod val="85000"/>
              </a:schemeClr>
            </a:solidFill>
            <a:ln>
              <a:solidFill>
                <a:schemeClr val="tx1"/>
              </a:solidFill>
            </a:ln>
          </c:spPr>
          <c:invertIfNegative val="0"/>
          <c:dPt>
            <c:idx val="0"/>
            <c:invertIfNegative val="0"/>
            <c:bubble3D val="0"/>
            <c:spPr>
              <a:solidFill>
                <a:srgbClr val="008E7F"/>
              </a:solidFill>
              <a:ln>
                <a:solidFill>
                  <a:schemeClr val="tx1"/>
                </a:solidFill>
              </a:ln>
            </c:spPr>
            <c:extLst>
              <c:ext xmlns:c16="http://schemas.microsoft.com/office/drawing/2014/chart" uri="{C3380CC4-5D6E-409C-BE32-E72D297353CC}">
                <c16:uniqueId val="{00000001-D2DD-4AA1-A2D6-8B44C5FE6724}"/>
              </c:ext>
            </c:extLst>
          </c:dPt>
          <c:dPt>
            <c:idx val="1"/>
            <c:invertIfNegative val="0"/>
            <c:bubble3D val="0"/>
            <c:spPr>
              <a:solidFill>
                <a:srgbClr val="008E7F"/>
              </a:solidFill>
              <a:ln>
                <a:solidFill>
                  <a:schemeClr val="tx1"/>
                </a:solidFill>
              </a:ln>
            </c:spPr>
            <c:extLst>
              <c:ext xmlns:c16="http://schemas.microsoft.com/office/drawing/2014/chart" uri="{C3380CC4-5D6E-409C-BE32-E72D297353CC}">
                <c16:uniqueId val="{00000003-D2DD-4AA1-A2D6-8B44C5FE6724}"/>
              </c:ext>
            </c:extLst>
          </c:dPt>
          <c:dPt>
            <c:idx val="2"/>
            <c:invertIfNegative val="0"/>
            <c:bubble3D val="0"/>
            <c:spPr>
              <a:solidFill>
                <a:srgbClr val="008E7F"/>
              </a:solidFill>
              <a:ln>
                <a:solidFill>
                  <a:schemeClr val="tx1"/>
                </a:solidFill>
              </a:ln>
            </c:spPr>
            <c:extLst>
              <c:ext xmlns:c16="http://schemas.microsoft.com/office/drawing/2014/chart" uri="{C3380CC4-5D6E-409C-BE32-E72D297353CC}">
                <c16:uniqueId val="{00000005-D2DD-4AA1-A2D6-8B44C5FE6724}"/>
              </c:ext>
            </c:extLst>
          </c:dPt>
          <c:dPt>
            <c:idx val="3"/>
            <c:invertIfNegative val="0"/>
            <c:bubble3D val="0"/>
            <c:spPr>
              <a:solidFill>
                <a:srgbClr val="008E7F"/>
              </a:solidFill>
              <a:ln>
                <a:solidFill>
                  <a:schemeClr val="tx1"/>
                </a:solidFill>
              </a:ln>
            </c:spPr>
            <c:extLst>
              <c:ext xmlns:c16="http://schemas.microsoft.com/office/drawing/2014/chart" uri="{C3380CC4-5D6E-409C-BE32-E72D297353CC}">
                <c16:uniqueId val="{00000007-D2DD-4AA1-A2D6-8B44C5FE6724}"/>
              </c:ext>
            </c:extLst>
          </c:dPt>
          <c:dPt>
            <c:idx val="4"/>
            <c:invertIfNegative val="0"/>
            <c:bubble3D val="0"/>
            <c:spPr>
              <a:solidFill>
                <a:srgbClr val="008E7F"/>
              </a:solidFill>
              <a:ln>
                <a:solidFill>
                  <a:schemeClr val="tx1"/>
                </a:solidFill>
              </a:ln>
            </c:spPr>
            <c:extLst>
              <c:ext xmlns:c16="http://schemas.microsoft.com/office/drawing/2014/chart" uri="{C3380CC4-5D6E-409C-BE32-E72D297353CC}">
                <c16:uniqueId val="{00000009-D2DD-4AA1-A2D6-8B44C5FE6724}"/>
              </c:ext>
            </c:extLst>
          </c:dPt>
          <c:dPt>
            <c:idx val="5"/>
            <c:invertIfNegative val="0"/>
            <c:bubble3D val="0"/>
            <c:spPr>
              <a:solidFill>
                <a:srgbClr val="008E7F"/>
              </a:solidFill>
              <a:ln>
                <a:solidFill>
                  <a:schemeClr val="tx1"/>
                </a:solidFill>
              </a:ln>
            </c:spPr>
            <c:extLst>
              <c:ext xmlns:c16="http://schemas.microsoft.com/office/drawing/2014/chart" uri="{C3380CC4-5D6E-409C-BE32-E72D297353CC}">
                <c16:uniqueId val="{0000000B-D2DD-4AA1-A2D6-8B44C5FE6724}"/>
              </c:ext>
            </c:extLst>
          </c:dPt>
          <c:dPt>
            <c:idx val="6"/>
            <c:invertIfNegative val="0"/>
            <c:bubble3D val="0"/>
            <c:spPr>
              <a:solidFill>
                <a:srgbClr val="008E7F"/>
              </a:solidFill>
              <a:ln>
                <a:solidFill>
                  <a:schemeClr val="tx1"/>
                </a:solidFill>
              </a:ln>
            </c:spPr>
            <c:extLst>
              <c:ext xmlns:c16="http://schemas.microsoft.com/office/drawing/2014/chart" uri="{C3380CC4-5D6E-409C-BE32-E72D297353CC}">
                <c16:uniqueId val="{0000000D-D2DD-4AA1-A2D6-8B44C5FE6724}"/>
              </c:ext>
            </c:extLst>
          </c:dPt>
          <c:dPt>
            <c:idx val="7"/>
            <c:invertIfNegative val="0"/>
            <c:bubble3D val="0"/>
            <c:spPr>
              <a:solidFill>
                <a:srgbClr val="008E7F"/>
              </a:solidFill>
              <a:ln>
                <a:solidFill>
                  <a:schemeClr val="tx1"/>
                </a:solidFill>
              </a:ln>
            </c:spPr>
            <c:extLst>
              <c:ext xmlns:c16="http://schemas.microsoft.com/office/drawing/2014/chart" uri="{C3380CC4-5D6E-409C-BE32-E72D297353CC}">
                <c16:uniqueId val="{0000000F-D2DD-4AA1-A2D6-8B44C5FE6724}"/>
              </c:ext>
            </c:extLst>
          </c:dPt>
          <c:dPt>
            <c:idx val="8"/>
            <c:invertIfNegative val="0"/>
            <c:bubble3D val="0"/>
            <c:spPr>
              <a:solidFill>
                <a:srgbClr val="008E7F"/>
              </a:solidFill>
              <a:ln>
                <a:solidFill>
                  <a:schemeClr val="tx1"/>
                </a:solidFill>
              </a:ln>
            </c:spPr>
            <c:extLst>
              <c:ext xmlns:c16="http://schemas.microsoft.com/office/drawing/2014/chart" uri="{C3380CC4-5D6E-409C-BE32-E72D297353CC}">
                <c16:uniqueId val="{00000011-D2DD-4AA1-A2D6-8B44C5FE6724}"/>
              </c:ext>
            </c:extLst>
          </c:dPt>
          <c:dPt>
            <c:idx val="9"/>
            <c:invertIfNegative val="0"/>
            <c:bubble3D val="0"/>
            <c:spPr>
              <a:solidFill>
                <a:srgbClr val="008E7F"/>
              </a:solidFill>
              <a:ln>
                <a:solidFill>
                  <a:schemeClr val="tx1"/>
                </a:solidFill>
              </a:ln>
            </c:spPr>
            <c:extLst>
              <c:ext xmlns:c16="http://schemas.microsoft.com/office/drawing/2014/chart" uri="{C3380CC4-5D6E-409C-BE32-E72D297353CC}">
                <c16:uniqueId val="{00000013-D2DD-4AA1-A2D6-8B44C5FE6724}"/>
              </c:ext>
            </c:extLst>
          </c:dPt>
          <c:dPt>
            <c:idx val="10"/>
            <c:invertIfNegative val="0"/>
            <c:bubble3D val="0"/>
            <c:spPr>
              <a:solidFill>
                <a:srgbClr val="008E7F"/>
              </a:solidFill>
              <a:ln>
                <a:solidFill>
                  <a:schemeClr val="tx1"/>
                </a:solidFill>
              </a:ln>
            </c:spPr>
            <c:extLst>
              <c:ext xmlns:c16="http://schemas.microsoft.com/office/drawing/2014/chart" uri="{C3380CC4-5D6E-409C-BE32-E72D297353CC}">
                <c16:uniqueId val="{00000015-D2DD-4AA1-A2D6-8B44C5FE6724}"/>
              </c:ext>
            </c:extLst>
          </c:dPt>
          <c:dPt>
            <c:idx val="11"/>
            <c:invertIfNegative val="0"/>
            <c:bubble3D val="0"/>
            <c:spPr>
              <a:solidFill>
                <a:srgbClr val="008E7F"/>
              </a:solidFill>
              <a:ln>
                <a:solidFill>
                  <a:schemeClr val="tx1"/>
                </a:solidFill>
              </a:ln>
            </c:spPr>
            <c:extLst>
              <c:ext xmlns:c16="http://schemas.microsoft.com/office/drawing/2014/chart" uri="{C3380CC4-5D6E-409C-BE32-E72D297353CC}">
                <c16:uniqueId val="{00000017-D2DD-4AA1-A2D6-8B44C5FE6724}"/>
              </c:ext>
            </c:extLst>
          </c:dPt>
          <c:dPt>
            <c:idx val="12"/>
            <c:invertIfNegative val="0"/>
            <c:bubble3D val="0"/>
            <c:spPr>
              <a:solidFill>
                <a:srgbClr val="008E7F"/>
              </a:solidFill>
              <a:ln>
                <a:solidFill>
                  <a:schemeClr val="tx1"/>
                </a:solidFill>
              </a:ln>
            </c:spPr>
            <c:extLst>
              <c:ext xmlns:c16="http://schemas.microsoft.com/office/drawing/2014/chart" uri="{C3380CC4-5D6E-409C-BE32-E72D297353CC}">
                <c16:uniqueId val="{00000019-D2DD-4AA1-A2D6-8B44C5FE6724}"/>
              </c:ext>
            </c:extLst>
          </c:dPt>
          <c:dPt>
            <c:idx val="13"/>
            <c:invertIfNegative val="0"/>
            <c:bubble3D val="0"/>
            <c:spPr>
              <a:solidFill>
                <a:srgbClr val="008E7F"/>
              </a:solidFill>
              <a:ln>
                <a:solidFill>
                  <a:schemeClr val="tx1"/>
                </a:solidFill>
              </a:ln>
            </c:spPr>
            <c:extLst>
              <c:ext xmlns:c16="http://schemas.microsoft.com/office/drawing/2014/chart" uri="{C3380CC4-5D6E-409C-BE32-E72D297353CC}">
                <c16:uniqueId val="{0000001B-D2DD-4AA1-A2D6-8B44C5FE6724}"/>
              </c:ext>
            </c:extLst>
          </c:dPt>
          <c:dPt>
            <c:idx val="14"/>
            <c:invertIfNegative val="0"/>
            <c:bubble3D val="0"/>
            <c:spPr>
              <a:solidFill>
                <a:srgbClr val="008E7F"/>
              </a:solidFill>
              <a:ln>
                <a:solidFill>
                  <a:schemeClr val="tx1"/>
                </a:solidFill>
              </a:ln>
            </c:spPr>
            <c:extLst>
              <c:ext xmlns:c16="http://schemas.microsoft.com/office/drawing/2014/chart" uri="{C3380CC4-5D6E-409C-BE32-E72D297353CC}">
                <c16:uniqueId val="{0000001D-D2DD-4AA1-A2D6-8B44C5FE6724}"/>
              </c:ext>
            </c:extLst>
          </c:dPt>
          <c:dPt>
            <c:idx val="15"/>
            <c:invertIfNegative val="0"/>
            <c:bubble3D val="0"/>
            <c:spPr>
              <a:solidFill>
                <a:srgbClr val="008E7F"/>
              </a:solidFill>
              <a:ln>
                <a:solidFill>
                  <a:schemeClr val="tx1"/>
                </a:solidFill>
              </a:ln>
            </c:spPr>
            <c:extLst>
              <c:ext xmlns:c16="http://schemas.microsoft.com/office/drawing/2014/chart" uri="{C3380CC4-5D6E-409C-BE32-E72D297353CC}">
                <c16:uniqueId val="{0000001F-D2DD-4AA1-A2D6-8B44C5FE6724}"/>
              </c:ext>
            </c:extLst>
          </c:dPt>
          <c:dPt>
            <c:idx val="16"/>
            <c:invertIfNegative val="0"/>
            <c:bubble3D val="0"/>
            <c:spPr>
              <a:solidFill>
                <a:srgbClr val="008E7F"/>
              </a:solidFill>
              <a:ln>
                <a:solidFill>
                  <a:schemeClr val="tx1"/>
                </a:solidFill>
              </a:ln>
            </c:spPr>
            <c:extLst>
              <c:ext xmlns:c16="http://schemas.microsoft.com/office/drawing/2014/chart" uri="{C3380CC4-5D6E-409C-BE32-E72D297353CC}">
                <c16:uniqueId val="{00000021-D2DD-4AA1-A2D6-8B44C5FE6724}"/>
              </c:ext>
            </c:extLst>
          </c:dPt>
          <c:dPt>
            <c:idx val="18"/>
            <c:invertIfNegative val="0"/>
            <c:bubble3D val="0"/>
            <c:spPr>
              <a:solidFill>
                <a:srgbClr val="008E7F"/>
              </a:solidFill>
              <a:ln>
                <a:solidFill>
                  <a:schemeClr val="tx1"/>
                </a:solidFill>
              </a:ln>
            </c:spPr>
            <c:extLst>
              <c:ext xmlns:c16="http://schemas.microsoft.com/office/drawing/2014/chart" uri="{C3380CC4-5D6E-409C-BE32-E72D297353CC}">
                <c16:uniqueId val="{00000023-D2DD-4AA1-A2D6-8B44C5FE6724}"/>
              </c:ext>
            </c:extLst>
          </c:dPt>
          <c:dPt>
            <c:idx val="19"/>
            <c:invertIfNegative val="0"/>
            <c:bubble3D val="0"/>
            <c:extLst>
              <c:ext xmlns:c16="http://schemas.microsoft.com/office/drawing/2014/chart" uri="{C3380CC4-5D6E-409C-BE32-E72D297353CC}">
                <c16:uniqueId val="{00000024-D2DD-4AA1-A2D6-8B44C5FE6724}"/>
              </c:ext>
            </c:extLst>
          </c:dPt>
          <c:dPt>
            <c:idx val="20"/>
            <c:invertIfNegative val="0"/>
            <c:bubble3D val="0"/>
            <c:extLst>
              <c:ext xmlns:c16="http://schemas.microsoft.com/office/drawing/2014/chart" uri="{C3380CC4-5D6E-409C-BE32-E72D297353CC}">
                <c16:uniqueId val="{00000025-D2DD-4AA1-A2D6-8B44C5FE6724}"/>
              </c:ext>
            </c:extLst>
          </c:dPt>
          <c:dPt>
            <c:idx val="21"/>
            <c:invertIfNegative val="0"/>
            <c:bubble3D val="0"/>
            <c:extLst>
              <c:ext xmlns:c16="http://schemas.microsoft.com/office/drawing/2014/chart" uri="{C3380CC4-5D6E-409C-BE32-E72D297353CC}">
                <c16:uniqueId val="{00000026-D2DD-4AA1-A2D6-8B44C5FE6724}"/>
              </c:ext>
            </c:extLst>
          </c:dPt>
          <c:dPt>
            <c:idx val="22"/>
            <c:invertIfNegative val="0"/>
            <c:bubble3D val="0"/>
            <c:extLst>
              <c:ext xmlns:c16="http://schemas.microsoft.com/office/drawing/2014/chart" uri="{C3380CC4-5D6E-409C-BE32-E72D297353CC}">
                <c16:uniqueId val="{00000027-D2DD-4AA1-A2D6-8B44C5FE6724}"/>
              </c:ext>
            </c:extLst>
          </c:dPt>
          <c:dPt>
            <c:idx val="23"/>
            <c:invertIfNegative val="0"/>
            <c:bubble3D val="0"/>
            <c:extLst>
              <c:ext xmlns:c16="http://schemas.microsoft.com/office/drawing/2014/chart" uri="{C3380CC4-5D6E-409C-BE32-E72D297353CC}">
                <c16:uniqueId val="{00000028-D2DD-4AA1-A2D6-8B44C5FE6724}"/>
              </c:ext>
            </c:extLst>
          </c:dPt>
          <c:dPt>
            <c:idx val="24"/>
            <c:invertIfNegative val="0"/>
            <c:bubble3D val="0"/>
            <c:extLst>
              <c:ext xmlns:c16="http://schemas.microsoft.com/office/drawing/2014/chart" uri="{C3380CC4-5D6E-409C-BE32-E72D297353CC}">
                <c16:uniqueId val="{00000029-D2DD-4AA1-A2D6-8B44C5FE6724}"/>
              </c:ext>
            </c:extLst>
          </c:dPt>
          <c:cat>
            <c:strRef>
              <c:f>'5.6'!$N$71:$N$96</c:f>
              <c:strCache>
                <c:ptCount val="26"/>
                <c:pt idx="0">
                  <c:v>SK</c:v>
                </c:pt>
                <c:pt idx="1">
                  <c:v>LV</c:v>
                </c:pt>
                <c:pt idx="2">
                  <c:v>CZ</c:v>
                </c:pt>
                <c:pt idx="3">
                  <c:v>MT</c:v>
                </c:pt>
                <c:pt idx="4">
                  <c:v>EE</c:v>
                </c:pt>
                <c:pt idx="5">
                  <c:v>LT</c:v>
                </c:pt>
                <c:pt idx="6">
                  <c:v>BG</c:v>
                </c:pt>
                <c:pt idx="7">
                  <c:v>SE</c:v>
                </c:pt>
                <c:pt idx="8">
                  <c:v>PT</c:v>
                </c:pt>
                <c:pt idx="9">
                  <c:v>DE</c:v>
                </c:pt>
                <c:pt idx="10">
                  <c:v>HU</c:v>
                </c:pt>
                <c:pt idx="11">
                  <c:v>NL</c:v>
                </c:pt>
                <c:pt idx="12">
                  <c:v>AT</c:v>
                </c:pt>
                <c:pt idx="13">
                  <c:v>FR</c:v>
                </c:pt>
                <c:pt idx="14">
                  <c:v>HR</c:v>
                </c:pt>
                <c:pt idx="15">
                  <c:v>PL</c:v>
                </c:pt>
                <c:pt idx="16">
                  <c:v>ES</c:v>
                </c:pt>
                <c:pt idx="17">
                  <c:v>IT</c:v>
                </c:pt>
                <c:pt idx="18">
                  <c:v>FI</c:v>
                </c:pt>
                <c:pt idx="19">
                  <c:v>BE</c:v>
                </c:pt>
                <c:pt idx="20">
                  <c:v>SI</c:v>
                </c:pt>
                <c:pt idx="21">
                  <c:v>CY</c:v>
                </c:pt>
                <c:pt idx="22">
                  <c:v>IE</c:v>
                </c:pt>
                <c:pt idx="23">
                  <c:v>DK</c:v>
                </c:pt>
                <c:pt idx="24">
                  <c:v>EL</c:v>
                </c:pt>
                <c:pt idx="25">
                  <c:v>RO</c:v>
                </c:pt>
              </c:strCache>
            </c:strRef>
          </c:cat>
          <c:val>
            <c:numRef>
              <c:f>'5.6'!$O$71:$O$96</c:f>
              <c:numCache>
                <c:formatCode>0.0</c:formatCode>
                <c:ptCount val="26"/>
                <c:pt idx="0">
                  <c:v>6.5471224370275714</c:v>
                </c:pt>
                <c:pt idx="1">
                  <c:v>6.3095779693767025</c:v>
                </c:pt>
                <c:pt idx="2">
                  <c:v>6.1366698790903946</c:v>
                </c:pt>
                <c:pt idx="3">
                  <c:v>5.9690819454019204</c:v>
                </c:pt>
                <c:pt idx="4">
                  <c:v>5.8729271302465076</c:v>
                </c:pt>
                <c:pt idx="5">
                  <c:v>5.2040270317741273</c:v>
                </c:pt>
                <c:pt idx="6">
                  <c:v>5.0457342179430267</c:v>
                </c:pt>
                <c:pt idx="7">
                  <c:v>4.5196158453812059</c:v>
                </c:pt>
                <c:pt idx="8">
                  <c:v>4.4894520430220002</c:v>
                </c:pt>
                <c:pt idx="9">
                  <c:v>3.9148777349403101</c:v>
                </c:pt>
                <c:pt idx="10">
                  <c:v>3.8957069384823777</c:v>
                </c:pt>
                <c:pt idx="11">
                  <c:v>3.3970437898734498</c:v>
                </c:pt>
                <c:pt idx="12">
                  <c:v>3.236734071612982</c:v>
                </c:pt>
                <c:pt idx="13">
                  <c:v>2.6243253502425432</c:v>
                </c:pt>
                <c:pt idx="14">
                  <c:v>2.5996248342864767</c:v>
                </c:pt>
                <c:pt idx="15">
                  <c:v>2.5913868958999444</c:v>
                </c:pt>
                <c:pt idx="16">
                  <c:v>2.3481404988016896</c:v>
                </c:pt>
                <c:pt idx="17">
                  <c:v>2.2442862279829661</c:v>
                </c:pt>
                <c:pt idx="18">
                  <c:v>1.894139263215622</c:v>
                </c:pt>
                <c:pt idx="19">
                  <c:v>1.8341231610922364</c:v>
                </c:pt>
                <c:pt idx="20">
                  <c:v>1.7211458175510661</c:v>
                </c:pt>
                <c:pt idx="21">
                  <c:v>1.3790378858021144</c:v>
                </c:pt>
                <c:pt idx="22">
                  <c:v>1.0381321086690052</c:v>
                </c:pt>
                <c:pt idx="23">
                  <c:v>0.53095653588780789</c:v>
                </c:pt>
                <c:pt idx="24">
                  <c:v>0.33791106759800638</c:v>
                </c:pt>
                <c:pt idx="25">
                  <c:v>-0.59820700839589014</c:v>
                </c:pt>
              </c:numCache>
            </c:numRef>
          </c:val>
          <c:extLst>
            <c:ext xmlns:c16="http://schemas.microsoft.com/office/drawing/2014/chart" uri="{C3380CC4-5D6E-409C-BE32-E72D297353CC}">
              <c16:uniqueId val="{0000002A-D2DD-4AA1-A2D6-8B44C5FE6724}"/>
            </c:ext>
          </c:extLst>
        </c:ser>
        <c:dLbls>
          <c:showLegendKey val="0"/>
          <c:showVal val="0"/>
          <c:showCatName val="0"/>
          <c:showSerName val="0"/>
          <c:showPercent val="0"/>
          <c:showBubbleSize val="0"/>
        </c:dLbls>
        <c:gapWidth val="150"/>
        <c:axId val="113396736"/>
        <c:axId val="113402624"/>
      </c:barChart>
      <c:scatterChart>
        <c:scatterStyle val="lineMarker"/>
        <c:varyColors val="0"/>
        <c:ser>
          <c:idx val="1"/>
          <c:order val="1"/>
          <c:tx>
            <c:strRef>
              <c:f>'5.6'!$P$70</c:f>
              <c:strCache>
                <c:ptCount val="1"/>
                <c:pt idx="0">
                  <c:v>Sentiment de sécurité à l'école</c:v>
                </c:pt>
              </c:strCache>
            </c:strRef>
          </c:tx>
          <c:spPr>
            <a:ln w="19050">
              <a:noFill/>
            </a:ln>
          </c:spPr>
          <c:marker>
            <c:symbol val="triangle"/>
            <c:size val="8"/>
            <c:spPr>
              <a:solidFill>
                <a:srgbClr val="FFC000"/>
              </a:solidFill>
              <a:ln>
                <a:solidFill>
                  <a:schemeClr val="bg1"/>
                </a:solidFill>
              </a:ln>
            </c:spPr>
          </c:marker>
          <c:xVal>
            <c:strRef>
              <c:f>'5.6'!$N$71:$N$96</c:f>
              <c:strCache>
                <c:ptCount val="26"/>
                <c:pt idx="0">
                  <c:v>SK</c:v>
                </c:pt>
                <c:pt idx="1">
                  <c:v>LV</c:v>
                </c:pt>
                <c:pt idx="2">
                  <c:v>CZ</c:v>
                </c:pt>
                <c:pt idx="3">
                  <c:v>MT</c:v>
                </c:pt>
                <c:pt idx="4">
                  <c:v>EE</c:v>
                </c:pt>
                <c:pt idx="5">
                  <c:v>LT</c:v>
                </c:pt>
                <c:pt idx="6">
                  <c:v>BG</c:v>
                </c:pt>
                <c:pt idx="7">
                  <c:v>SE</c:v>
                </c:pt>
                <c:pt idx="8">
                  <c:v>PT</c:v>
                </c:pt>
                <c:pt idx="9">
                  <c:v>DE</c:v>
                </c:pt>
                <c:pt idx="10">
                  <c:v>HU</c:v>
                </c:pt>
                <c:pt idx="11">
                  <c:v>NL</c:v>
                </c:pt>
                <c:pt idx="12">
                  <c:v>AT</c:v>
                </c:pt>
                <c:pt idx="13">
                  <c:v>FR</c:v>
                </c:pt>
                <c:pt idx="14">
                  <c:v>HR</c:v>
                </c:pt>
                <c:pt idx="15">
                  <c:v>PL</c:v>
                </c:pt>
                <c:pt idx="16">
                  <c:v>ES</c:v>
                </c:pt>
                <c:pt idx="17">
                  <c:v>IT</c:v>
                </c:pt>
                <c:pt idx="18">
                  <c:v>FI</c:v>
                </c:pt>
                <c:pt idx="19">
                  <c:v>BE</c:v>
                </c:pt>
                <c:pt idx="20">
                  <c:v>SI</c:v>
                </c:pt>
                <c:pt idx="21">
                  <c:v>CY</c:v>
                </c:pt>
                <c:pt idx="22">
                  <c:v>IE</c:v>
                </c:pt>
                <c:pt idx="23">
                  <c:v>DK</c:v>
                </c:pt>
                <c:pt idx="24">
                  <c:v>EL</c:v>
                </c:pt>
                <c:pt idx="25">
                  <c:v>RO</c:v>
                </c:pt>
              </c:strCache>
            </c:strRef>
          </c:xVal>
          <c:yVal>
            <c:numRef>
              <c:f>'5.6'!$P$71:$P$96</c:f>
              <c:numCache>
                <c:formatCode>0.0</c:formatCode>
                <c:ptCount val="26"/>
                <c:pt idx="0">
                  <c:v>9.2851370067460017</c:v>
                </c:pt>
                <c:pt idx="1">
                  <c:v>7.2636431546135389</c:v>
                </c:pt>
                <c:pt idx="2">
                  <c:v>10.501674511197644</c:v>
                </c:pt>
                <c:pt idx="3">
                  <c:v>11.999152032922497</c:v>
                </c:pt>
                <c:pt idx="4">
                  <c:v>12.282698994510946</c:v>
                </c:pt>
                <c:pt idx="5">
                  <c:v>7.3307399157238384</c:v>
                </c:pt>
                <c:pt idx="6">
                  <c:v>5.3073376002321915</c:v>
                </c:pt>
                <c:pt idx="7">
                  <c:v>8.8225780646142091</c:v>
                </c:pt>
                <c:pt idx="8">
                  <c:v>8.2819095318764919</c:v>
                </c:pt>
                <c:pt idx="10">
                  <c:v>10.1012449473636</c:v>
                </c:pt>
                <c:pt idx="11">
                  <c:v>10.335561911143577</c:v>
                </c:pt>
                <c:pt idx="12">
                  <c:v>5.5760081522056639</c:v>
                </c:pt>
                <c:pt idx="13">
                  <c:v>3.9114914546868604</c:v>
                </c:pt>
                <c:pt idx="14">
                  <c:v>6.1545720743587182</c:v>
                </c:pt>
                <c:pt idx="15">
                  <c:v>3.1482145312500642</c:v>
                </c:pt>
                <c:pt idx="17">
                  <c:v>5.4665412739001731</c:v>
                </c:pt>
                <c:pt idx="18">
                  <c:v>9.4466338695182035</c:v>
                </c:pt>
                <c:pt idx="19">
                  <c:v>6.4805773688924537</c:v>
                </c:pt>
                <c:pt idx="20">
                  <c:v>6.7091906363338412</c:v>
                </c:pt>
                <c:pt idx="21">
                  <c:v>8.4841390225997149</c:v>
                </c:pt>
                <c:pt idx="22">
                  <c:v>10.46520366917346</c:v>
                </c:pt>
                <c:pt idx="24">
                  <c:v>7.8115264069073049</c:v>
                </c:pt>
                <c:pt idx="25">
                  <c:v>4.6544371895737617</c:v>
                </c:pt>
              </c:numCache>
            </c:numRef>
          </c:yVal>
          <c:smooth val="0"/>
          <c:extLst>
            <c:ext xmlns:c16="http://schemas.microsoft.com/office/drawing/2014/chart" uri="{C3380CC4-5D6E-409C-BE32-E72D297353CC}">
              <c16:uniqueId val="{0000002B-D2DD-4AA1-A2D6-8B44C5FE6724}"/>
            </c:ext>
          </c:extLst>
        </c:ser>
        <c:ser>
          <c:idx val="2"/>
          <c:order val="2"/>
          <c:tx>
            <c:strRef>
              <c:f>'5.6'!$Q$70</c:f>
              <c:strCache>
                <c:ptCount val="1"/>
                <c:pt idx="0">
                  <c:v>Climat disciplinaire</c:v>
                </c:pt>
              </c:strCache>
            </c:strRef>
          </c:tx>
          <c:spPr>
            <a:ln w="19050">
              <a:noFill/>
            </a:ln>
          </c:spPr>
          <c:marker>
            <c:symbol val="circle"/>
            <c:size val="8"/>
            <c:spPr>
              <a:solidFill>
                <a:srgbClr val="FFC000"/>
              </a:solidFill>
              <a:ln>
                <a:solidFill>
                  <a:schemeClr val="bg1"/>
                </a:solidFill>
              </a:ln>
            </c:spPr>
          </c:marker>
          <c:xVal>
            <c:strRef>
              <c:f>'5.6'!$N$71:$N$96</c:f>
              <c:strCache>
                <c:ptCount val="26"/>
                <c:pt idx="0">
                  <c:v>SK</c:v>
                </c:pt>
                <c:pt idx="1">
                  <c:v>LV</c:v>
                </c:pt>
                <c:pt idx="2">
                  <c:v>CZ</c:v>
                </c:pt>
                <c:pt idx="3">
                  <c:v>MT</c:v>
                </c:pt>
                <c:pt idx="4">
                  <c:v>EE</c:v>
                </c:pt>
                <c:pt idx="5">
                  <c:v>LT</c:v>
                </c:pt>
                <c:pt idx="6">
                  <c:v>BG</c:v>
                </c:pt>
                <c:pt idx="7">
                  <c:v>SE</c:v>
                </c:pt>
                <c:pt idx="8">
                  <c:v>PT</c:v>
                </c:pt>
                <c:pt idx="9">
                  <c:v>DE</c:v>
                </c:pt>
                <c:pt idx="10">
                  <c:v>HU</c:v>
                </c:pt>
                <c:pt idx="11">
                  <c:v>NL</c:v>
                </c:pt>
                <c:pt idx="12">
                  <c:v>AT</c:v>
                </c:pt>
                <c:pt idx="13">
                  <c:v>FR</c:v>
                </c:pt>
                <c:pt idx="14">
                  <c:v>HR</c:v>
                </c:pt>
                <c:pt idx="15">
                  <c:v>PL</c:v>
                </c:pt>
                <c:pt idx="16">
                  <c:v>ES</c:v>
                </c:pt>
                <c:pt idx="17">
                  <c:v>IT</c:v>
                </c:pt>
                <c:pt idx="18">
                  <c:v>FI</c:v>
                </c:pt>
                <c:pt idx="19">
                  <c:v>BE</c:v>
                </c:pt>
                <c:pt idx="20">
                  <c:v>SI</c:v>
                </c:pt>
                <c:pt idx="21">
                  <c:v>CY</c:v>
                </c:pt>
                <c:pt idx="22">
                  <c:v>IE</c:v>
                </c:pt>
                <c:pt idx="23">
                  <c:v>DK</c:v>
                </c:pt>
                <c:pt idx="24">
                  <c:v>EL</c:v>
                </c:pt>
                <c:pt idx="25">
                  <c:v>RO</c:v>
                </c:pt>
              </c:strCache>
            </c:strRef>
          </c:xVal>
          <c:yVal>
            <c:numRef>
              <c:f>'5.6'!$Q$71:$Q$96</c:f>
              <c:numCache>
                <c:formatCode>0.0</c:formatCode>
                <c:ptCount val="26"/>
                <c:pt idx="0">
                  <c:v>11.885829702658711</c:v>
                </c:pt>
                <c:pt idx="1">
                  <c:v>10.977592729386402</c:v>
                </c:pt>
                <c:pt idx="2">
                  <c:v>11.113219322039079</c:v>
                </c:pt>
                <c:pt idx="3">
                  <c:v>22.461059368551282</c:v>
                </c:pt>
                <c:pt idx="4">
                  <c:v>10.8734050123161</c:v>
                </c:pt>
                <c:pt idx="5">
                  <c:v>7.8772059542697681</c:v>
                </c:pt>
                <c:pt idx="6">
                  <c:v>9.5314833402198982</c:v>
                </c:pt>
                <c:pt idx="7">
                  <c:v>6.1480909123071541</c:v>
                </c:pt>
                <c:pt idx="8">
                  <c:v>9.2373333636194328</c:v>
                </c:pt>
                <c:pt idx="9">
                  <c:v>11.656410760393285</c:v>
                </c:pt>
                <c:pt idx="10">
                  <c:v>10.234048894406344</c:v>
                </c:pt>
                <c:pt idx="11">
                  <c:v>12.7931215150701</c:v>
                </c:pt>
                <c:pt idx="12">
                  <c:v>10.042120366245308</c:v>
                </c:pt>
                <c:pt idx="13">
                  <c:v>8.1362855020723384</c:v>
                </c:pt>
                <c:pt idx="14">
                  <c:v>10.684080812232024</c:v>
                </c:pt>
                <c:pt idx="15">
                  <c:v>5.4088352008791745</c:v>
                </c:pt>
                <c:pt idx="16">
                  <c:v>12.556920974768188</c:v>
                </c:pt>
                <c:pt idx="17">
                  <c:v>7.2917573740408388</c:v>
                </c:pt>
                <c:pt idx="18">
                  <c:v>4.8539310238853712</c:v>
                </c:pt>
                <c:pt idx="19">
                  <c:v>12.991820848070299</c:v>
                </c:pt>
                <c:pt idx="20">
                  <c:v>9.5696769615729895</c:v>
                </c:pt>
                <c:pt idx="21">
                  <c:v>16.395897814705943</c:v>
                </c:pt>
                <c:pt idx="22">
                  <c:v>9.3965340557747989</c:v>
                </c:pt>
                <c:pt idx="23">
                  <c:v>5.8081313511813937</c:v>
                </c:pt>
                <c:pt idx="24">
                  <c:v>12.608101912649843</c:v>
                </c:pt>
                <c:pt idx="25">
                  <c:v>11.083565625524848</c:v>
                </c:pt>
              </c:numCache>
            </c:numRef>
          </c:yVal>
          <c:smooth val="0"/>
          <c:extLst>
            <c:ext xmlns:c16="http://schemas.microsoft.com/office/drawing/2014/chart" uri="{C3380CC4-5D6E-409C-BE32-E72D297353CC}">
              <c16:uniqueId val="{0000002C-D2DD-4AA1-A2D6-8B44C5FE6724}"/>
            </c:ext>
          </c:extLst>
        </c:ser>
        <c:dLbls>
          <c:showLegendKey val="0"/>
          <c:showVal val="0"/>
          <c:showCatName val="0"/>
          <c:showSerName val="0"/>
          <c:showPercent val="0"/>
          <c:showBubbleSize val="0"/>
        </c:dLbls>
        <c:axId val="113396736"/>
        <c:axId val="113402624"/>
      </c:scatterChart>
      <c:catAx>
        <c:axId val="113396736"/>
        <c:scaling>
          <c:orientation val="minMax"/>
        </c:scaling>
        <c:delete val="0"/>
        <c:axPos val="b"/>
        <c:numFmt formatCode="General" sourceLinked="0"/>
        <c:majorTickMark val="out"/>
        <c:minorTickMark val="none"/>
        <c:tickLblPos val="nextTo"/>
        <c:crossAx val="113402624"/>
        <c:crosses val="autoZero"/>
        <c:auto val="1"/>
        <c:lblAlgn val="ctr"/>
        <c:lblOffset val="100"/>
        <c:noMultiLvlLbl val="0"/>
      </c:catAx>
      <c:valAx>
        <c:axId val="113402624"/>
        <c:scaling>
          <c:orientation val="minMax"/>
        </c:scaling>
        <c:delete val="0"/>
        <c:axPos val="l"/>
        <c:majorGridlines>
          <c:spPr>
            <a:ln w="6350">
              <a:solidFill>
                <a:schemeClr val="bg1">
                  <a:lumMod val="85000"/>
                  <a:alpha val="20000"/>
                </a:schemeClr>
              </a:solidFill>
            </a:ln>
          </c:spPr>
        </c:majorGridlines>
        <c:numFmt formatCode="0" sourceLinked="0"/>
        <c:majorTickMark val="out"/>
        <c:minorTickMark val="none"/>
        <c:tickLblPos val="nextTo"/>
        <c:crossAx val="113396736"/>
        <c:crosses val="autoZero"/>
        <c:crossBetween val="between"/>
      </c:valAx>
    </c:plotArea>
    <c:legend>
      <c:legendPos val="b"/>
      <c:layout>
        <c:manualLayout>
          <c:xMode val="edge"/>
          <c:yMode val="edge"/>
          <c:x val="2.7139517716535444E-2"/>
          <c:y val="0.90801343709587323"/>
          <c:w val="0.96308207567804027"/>
          <c:h val="7.7238814535938116E-2"/>
        </c:manualLayout>
      </c:layout>
      <c:overlay val="0"/>
      <c:txPr>
        <a:bodyPr/>
        <a:lstStyle/>
        <a:p>
          <a:pPr>
            <a:defRPr sz="900"/>
          </a:pPr>
          <a:endParaRPr lang="fr-FR"/>
        </a:p>
      </c:txPr>
    </c:legend>
    <c:plotVisOnly val="1"/>
    <c:dispBlanksAs val="gap"/>
    <c:showDLblsOverMax val="0"/>
  </c:chart>
  <c:spPr>
    <a:ln>
      <a:solidFill>
        <a:schemeClr val="bg1">
          <a:lumMod val="85000"/>
        </a:schemeClr>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505241485532874E-2"/>
          <c:y val="5.8362337619190005E-2"/>
          <c:w val="0.96571837916233616"/>
          <c:h val="0.80977786637429816"/>
        </c:manualLayout>
      </c:layout>
      <c:barChart>
        <c:barDir val="col"/>
        <c:grouping val="clustered"/>
        <c:varyColors val="0"/>
        <c:ser>
          <c:idx val="0"/>
          <c:order val="0"/>
          <c:invertIfNegative val="0"/>
          <c:val>
            <c:numRef>
              <c:f>'avec ICILS'!#REF!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'avec ICILS'!#REF!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'avec ICILS'!#REF!</c15:sqref>
                        </c15:formulaRef>
                      </c:ext>
                    </c:extLst>
                  </c:multiLvlStrRef>
                </c15:cat>
              </c15:filteredCategoryTitle>
            </c:ext>
            <c:ext xmlns:c16="http://schemas.microsoft.com/office/drawing/2014/chart" uri="{C3380CC4-5D6E-409C-BE32-E72D297353CC}">
              <c16:uniqueId val="{00000000-9BE5-4B7C-BA03-76F8A2C12AE0}"/>
            </c:ext>
          </c:extLst>
        </c:ser>
        <c:dLbls>
          <c:showLegendKey val="0"/>
          <c:showVal val="0"/>
          <c:showCatName val="0"/>
          <c:showSerName val="0"/>
          <c:showPercent val="0"/>
          <c:showBubbleSize val="0"/>
        </c:dLbls>
        <c:gapWidth val="150"/>
        <c:axId val="113396736"/>
        <c:axId val="113402624"/>
      </c:barChart>
      <c:scatterChart>
        <c:scatterStyle val="lineMarker"/>
        <c:varyColors val="0"/>
        <c:ser>
          <c:idx val="1"/>
          <c:order val="1"/>
          <c:spPr>
            <a:ln w="19050">
              <a:noFill/>
            </a:ln>
          </c:spPr>
          <c:marker>
            <c:symbol val="triangle"/>
            <c:size val="6"/>
            <c:spPr>
              <a:solidFill>
                <a:srgbClr val="008E7F"/>
              </a:solidFill>
              <a:ln>
                <a:solidFill>
                  <a:schemeClr val="tx1"/>
                </a:solidFill>
              </a:ln>
            </c:spPr>
          </c:marker>
          <c:xVal>
            <c:numRef>
              <c:f>'avec ICILS'!#REF!</c:f>
            </c:numRef>
          </c:xVal>
          <c:yVal>
            <c:numRef>
              <c:f>'avec ICILS'!#REF!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'avec ICILS'!#REF!</c15:sqref>
                        </c15:formulaRef>
                      </c:ext>
                    </c:extLst>
                    <c:strCache>
                      <c:ptCount val="1"/>
                      <c:pt idx="0">
                        <c:v>#REF!</c:v>
                      </c:pt>
                    </c:strCache>
                  </c:strRef>
                </c15:tx>
              </c15:filteredSeriesTitle>
            </c:ext>
            <c:ext xmlns:c16="http://schemas.microsoft.com/office/drawing/2014/chart" uri="{C3380CC4-5D6E-409C-BE32-E72D297353CC}">
              <c16:uniqueId val="{00000001-9BE5-4B7C-BA03-76F8A2C12AE0}"/>
            </c:ext>
          </c:extLst>
        </c:ser>
        <c:dLbls>
          <c:showLegendKey val="0"/>
          <c:showVal val="0"/>
          <c:showCatName val="0"/>
          <c:showSerName val="0"/>
          <c:showPercent val="0"/>
          <c:showBubbleSize val="0"/>
        </c:dLbls>
        <c:axId val="113396736"/>
        <c:axId val="113402624"/>
      </c:scatterChart>
      <c:catAx>
        <c:axId val="113396736"/>
        <c:scaling>
          <c:orientation val="minMax"/>
        </c:scaling>
        <c:delete val="0"/>
        <c:axPos val="b"/>
        <c:numFmt formatCode="General" sourceLinked="0"/>
        <c:majorTickMark val="out"/>
        <c:minorTickMark val="none"/>
        <c:tickLblPos val="nextTo"/>
        <c:crossAx val="113402624"/>
        <c:crosses val="autoZero"/>
        <c:auto val="1"/>
        <c:lblAlgn val="ctr"/>
        <c:lblOffset val="100"/>
        <c:noMultiLvlLbl val="0"/>
      </c:catAx>
      <c:valAx>
        <c:axId val="113402624"/>
        <c:scaling>
          <c:orientation val="minMax"/>
          <c:max val="0.4"/>
          <c:min val="-0.4"/>
        </c:scaling>
        <c:delete val="0"/>
        <c:axPos val="l"/>
        <c:majorGridlines>
          <c:spPr>
            <a:ln w="6350">
              <a:solidFill>
                <a:schemeClr val="bg1">
                  <a:lumMod val="85000"/>
                  <a:alpha val="20000"/>
                </a:schemeClr>
              </a:solidFill>
            </a:ln>
          </c:spPr>
        </c:majorGridlines>
        <c:numFmt formatCode="0.00" sourceLinked="0"/>
        <c:majorTickMark val="out"/>
        <c:minorTickMark val="none"/>
        <c:tickLblPos val="nextTo"/>
        <c:crossAx val="113396736"/>
        <c:crosses val="autoZero"/>
        <c:crossBetween val="between"/>
      </c:valAx>
    </c:plotArea>
    <c:legend>
      <c:legendPos val="b"/>
      <c:layout>
        <c:manualLayout>
          <c:xMode val="edge"/>
          <c:yMode val="edge"/>
          <c:x val="3.0333160450752038E-2"/>
          <c:y val="0.86039216694230325"/>
          <c:w val="0.96308207567804027"/>
          <c:h val="0.13166052788100033"/>
        </c:manualLayout>
      </c:layout>
      <c:overlay val="0"/>
    </c:legend>
    <c:plotVisOnly val="1"/>
    <c:dispBlanksAs val="gap"/>
    <c:showDLblsOverMax val="0"/>
  </c:chart>
  <c:spPr>
    <a:ln>
      <a:solidFill>
        <a:schemeClr val="bg1">
          <a:lumMod val="85000"/>
        </a:schemeClr>
      </a:solidFill>
    </a:ln>
  </c:spPr>
  <c:txPr>
    <a:bodyPr/>
    <a:lstStyle/>
    <a:p>
      <a:pPr>
        <a:defRPr sz="9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607611548556442E-2"/>
          <c:y val="4.1484609878310673E-2"/>
          <c:w val="0.96571837916233616"/>
          <c:h val="0.70314865014969319"/>
        </c:manualLayout>
      </c:layout>
      <c:barChart>
        <c:barDir val="col"/>
        <c:grouping val="clustered"/>
        <c:varyColors val="0"/>
        <c:ser>
          <c:idx val="0"/>
          <c:order val="0"/>
          <c:tx>
            <c:strRef>
              <c:f>'5.7'!$Q$58</c:f>
              <c:strCache>
                <c:ptCount val="1"/>
                <c:pt idx="0">
                  <c:v>L'utilisation responsable et respectueuse des réseaux sociaux</c:v>
                </c:pt>
              </c:strCache>
            </c:strRef>
          </c:tx>
          <c:spPr>
            <a:solidFill>
              <a:srgbClr val="008E7F">
                <a:alpha val="70000"/>
              </a:srgbClr>
            </a:solidFill>
            <a:ln>
              <a:solidFill>
                <a:schemeClr val="tx1"/>
              </a:solidFill>
            </a:ln>
          </c:spPr>
          <c:invertIfNegative val="0"/>
          <c:dPt>
            <c:idx val="0"/>
            <c:invertIfNegative val="0"/>
            <c:bubble3D val="0"/>
            <c:extLst>
              <c:ext xmlns:c16="http://schemas.microsoft.com/office/drawing/2014/chart" uri="{C3380CC4-5D6E-409C-BE32-E72D297353CC}">
                <c16:uniqueId val="{00000000-2609-48F1-95F1-830435D2426E}"/>
              </c:ext>
            </c:extLst>
          </c:dPt>
          <c:dPt>
            <c:idx val="2"/>
            <c:invertIfNegative val="0"/>
            <c:bubble3D val="0"/>
            <c:extLst>
              <c:ext xmlns:c16="http://schemas.microsoft.com/office/drawing/2014/chart" uri="{C3380CC4-5D6E-409C-BE32-E72D297353CC}">
                <c16:uniqueId val="{00000001-2609-48F1-95F1-830435D2426E}"/>
              </c:ext>
            </c:extLst>
          </c:dPt>
          <c:dPt>
            <c:idx val="3"/>
            <c:invertIfNegative val="0"/>
            <c:bubble3D val="0"/>
            <c:extLst>
              <c:ext xmlns:c16="http://schemas.microsoft.com/office/drawing/2014/chart" uri="{C3380CC4-5D6E-409C-BE32-E72D297353CC}">
                <c16:uniqueId val="{00000002-2609-48F1-95F1-830435D2426E}"/>
              </c:ext>
            </c:extLst>
          </c:dPt>
          <c:dPt>
            <c:idx val="4"/>
            <c:invertIfNegative val="0"/>
            <c:bubble3D val="0"/>
            <c:extLst>
              <c:ext xmlns:c16="http://schemas.microsoft.com/office/drawing/2014/chart" uri="{C3380CC4-5D6E-409C-BE32-E72D297353CC}">
                <c16:uniqueId val="{00000003-2609-48F1-95F1-830435D2426E}"/>
              </c:ext>
            </c:extLst>
          </c:dPt>
          <c:dPt>
            <c:idx val="5"/>
            <c:invertIfNegative val="0"/>
            <c:bubble3D val="0"/>
            <c:extLst>
              <c:ext xmlns:c16="http://schemas.microsoft.com/office/drawing/2014/chart" uri="{C3380CC4-5D6E-409C-BE32-E72D297353CC}">
                <c16:uniqueId val="{00000004-2609-48F1-95F1-830435D2426E}"/>
              </c:ext>
            </c:extLst>
          </c:dPt>
          <c:dPt>
            <c:idx val="6"/>
            <c:invertIfNegative val="0"/>
            <c:bubble3D val="0"/>
            <c:extLst>
              <c:ext xmlns:c16="http://schemas.microsoft.com/office/drawing/2014/chart" uri="{C3380CC4-5D6E-409C-BE32-E72D297353CC}">
                <c16:uniqueId val="{00000005-2609-48F1-95F1-830435D2426E}"/>
              </c:ext>
            </c:extLst>
          </c:dPt>
          <c:dPt>
            <c:idx val="7"/>
            <c:invertIfNegative val="0"/>
            <c:bubble3D val="0"/>
            <c:extLst>
              <c:ext xmlns:c16="http://schemas.microsoft.com/office/drawing/2014/chart" uri="{C3380CC4-5D6E-409C-BE32-E72D297353CC}">
                <c16:uniqueId val="{00000006-2609-48F1-95F1-830435D2426E}"/>
              </c:ext>
            </c:extLst>
          </c:dPt>
          <c:dPt>
            <c:idx val="8"/>
            <c:invertIfNegative val="0"/>
            <c:bubble3D val="0"/>
            <c:extLst>
              <c:ext xmlns:c16="http://schemas.microsoft.com/office/drawing/2014/chart" uri="{C3380CC4-5D6E-409C-BE32-E72D297353CC}">
                <c16:uniqueId val="{00000007-2609-48F1-95F1-830435D2426E}"/>
              </c:ext>
            </c:extLst>
          </c:dPt>
          <c:dPt>
            <c:idx val="9"/>
            <c:invertIfNegative val="0"/>
            <c:bubble3D val="0"/>
            <c:extLst>
              <c:ext xmlns:c16="http://schemas.microsoft.com/office/drawing/2014/chart" uri="{C3380CC4-5D6E-409C-BE32-E72D297353CC}">
                <c16:uniqueId val="{00000008-2609-48F1-95F1-830435D2426E}"/>
              </c:ext>
            </c:extLst>
          </c:dPt>
          <c:dPt>
            <c:idx val="10"/>
            <c:invertIfNegative val="0"/>
            <c:bubble3D val="0"/>
            <c:extLst>
              <c:ext xmlns:c16="http://schemas.microsoft.com/office/drawing/2014/chart" uri="{C3380CC4-5D6E-409C-BE32-E72D297353CC}">
                <c16:uniqueId val="{00000009-2609-48F1-95F1-830435D2426E}"/>
              </c:ext>
            </c:extLst>
          </c:dPt>
          <c:dPt>
            <c:idx val="11"/>
            <c:invertIfNegative val="0"/>
            <c:bubble3D val="0"/>
            <c:extLst>
              <c:ext xmlns:c16="http://schemas.microsoft.com/office/drawing/2014/chart" uri="{C3380CC4-5D6E-409C-BE32-E72D297353CC}">
                <c16:uniqueId val="{0000000A-2609-48F1-95F1-830435D2426E}"/>
              </c:ext>
            </c:extLst>
          </c:dPt>
          <c:dPt>
            <c:idx val="12"/>
            <c:invertIfNegative val="0"/>
            <c:bubble3D val="0"/>
            <c:extLst>
              <c:ext xmlns:c16="http://schemas.microsoft.com/office/drawing/2014/chart" uri="{C3380CC4-5D6E-409C-BE32-E72D297353CC}">
                <c16:uniqueId val="{0000000B-2609-48F1-95F1-830435D2426E}"/>
              </c:ext>
            </c:extLst>
          </c:dPt>
          <c:dPt>
            <c:idx val="13"/>
            <c:invertIfNegative val="0"/>
            <c:bubble3D val="0"/>
            <c:extLst>
              <c:ext xmlns:c16="http://schemas.microsoft.com/office/drawing/2014/chart" uri="{C3380CC4-5D6E-409C-BE32-E72D297353CC}">
                <c16:uniqueId val="{0000000C-2609-48F1-95F1-830435D2426E}"/>
              </c:ext>
            </c:extLst>
          </c:dPt>
          <c:dPt>
            <c:idx val="14"/>
            <c:invertIfNegative val="0"/>
            <c:bubble3D val="0"/>
            <c:extLst>
              <c:ext xmlns:c16="http://schemas.microsoft.com/office/drawing/2014/chart" uri="{C3380CC4-5D6E-409C-BE32-E72D297353CC}">
                <c16:uniqueId val="{0000000D-2609-48F1-95F1-830435D2426E}"/>
              </c:ext>
            </c:extLst>
          </c:dPt>
          <c:dPt>
            <c:idx val="15"/>
            <c:invertIfNegative val="0"/>
            <c:bubble3D val="0"/>
            <c:extLst>
              <c:ext xmlns:c16="http://schemas.microsoft.com/office/drawing/2014/chart" uri="{C3380CC4-5D6E-409C-BE32-E72D297353CC}">
                <c16:uniqueId val="{0000000E-2609-48F1-95F1-830435D2426E}"/>
              </c:ext>
            </c:extLst>
          </c:dPt>
          <c:dPt>
            <c:idx val="16"/>
            <c:invertIfNegative val="0"/>
            <c:bubble3D val="0"/>
            <c:extLst>
              <c:ext xmlns:c16="http://schemas.microsoft.com/office/drawing/2014/chart" uri="{C3380CC4-5D6E-409C-BE32-E72D297353CC}">
                <c16:uniqueId val="{0000000F-2609-48F1-95F1-830435D2426E}"/>
              </c:ext>
            </c:extLst>
          </c:dPt>
          <c:dPt>
            <c:idx val="17"/>
            <c:invertIfNegative val="0"/>
            <c:bubble3D val="0"/>
            <c:extLst>
              <c:ext xmlns:c16="http://schemas.microsoft.com/office/drawing/2014/chart" uri="{C3380CC4-5D6E-409C-BE32-E72D297353CC}">
                <c16:uniqueId val="{00000010-2609-48F1-95F1-830435D2426E}"/>
              </c:ext>
            </c:extLst>
          </c:dPt>
          <c:dPt>
            <c:idx val="18"/>
            <c:invertIfNegative val="0"/>
            <c:bubble3D val="0"/>
            <c:extLst>
              <c:ext xmlns:c16="http://schemas.microsoft.com/office/drawing/2014/chart" uri="{C3380CC4-5D6E-409C-BE32-E72D297353CC}">
                <c16:uniqueId val="{00000011-2609-48F1-95F1-830435D2426E}"/>
              </c:ext>
            </c:extLst>
          </c:dPt>
          <c:dPt>
            <c:idx val="19"/>
            <c:invertIfNegative val="0"/>
            <c:bubble3D val="0"/>
            <c:extLst>
              <c:ext xmlns:c16="http://schemas.microsoft.com/office/drawing/2014/chart" uri="{C3380CC4-5D6E-409C-BE32-E72D297353CC}">
                <c16:uniqueId val="{00000012-2609-48F1-95F1-830435D2426E}"/>
              </c:ext>
            </c:extLst>
          </c:dPt>
          <c:dPt>
            <c:idx val="20"/>
            <c:invertIfNegative val="0"/>
            <c:bubble3D val="0"/>
            <c:extLst>
              <c:ext xmlns:c16="http://schemas.microsoft.com/office/drawing/2014/chart" uri="{C3380CC4-5D6E-409C-BE32-E72D297353CC}">
                <c16:uniqueId val="{00000013-2609-48F1-95F1-830435D2426E}"/>
              </c:ext>
            </c:extLst>
          </c:dPt>
          <c:cat>
            <c:strRef>
              <c:f>'5.7'!$P$59:$P$79</c:f>
              <c:strCache>
                <c:ptCount val="21"/>
                <c:pt idx="0">
                  <c:v>IT</c:v>
                </c:pt>
                <c:pt idx="1">
                  <c:v>MT</c:v>
                </c:pt>
                <c:pt idx="2">
                  <c:v>HR</c:v>
                </c:pt>
                <c:pt idx="3">
                  <c:v>EL</c:v>
                </c:pt>
                <c:pt idx="4">
                  <c:v>BE</c:v>
                </c:pt>
                <c:pt idx="5">
                  <c:v>LV</c:v>
                </c:pt>
                <c:pt idx="6">
                  <c:v>FI</c:v>
                </c:pt>
                <c:pt idx="7">
                  <c:v>DK</c:v>
                </c:pt>
                <c:pt idx="8">
                  <c:v>CY</c:v>
                </c:pt>
                <c:pt idx="9">
                  <c:v>AT</c:v>
                </c:pt>
                <c:pt idx="10">
                  <c:v>ES</c:v>
                </c:pt>
                <c:pt idx="11">
                  <c:v>UE - 20</c:v>
                </c:pt>
                <c:pt idx="12">
                  <c:v>DE</c:v>
                </c:pt>
                <c:pt idx="13">
                  <c:v>SE</c:v>
                </c:pt>
                <c:pt idx="14">
                  <c:v>SK</c:v>
                </c:pt>
                <c:pt idx="15">
                  <c:v>LU</c:v>
                </c:pt>
                <c:pt idx="16">
                  <c:v>SI</c:v>
                </c:pt>
                <c:pt idx="17">
                  <c:v>CZ</c:v>
                </c:pt>
                <c:pt idx="18">
                  <c:v>HU</c:v>
                </c:pt>
                <c:pt idx="19">
                  <c:v>FR</c:v>
                </c:pt>
                <c:pt idx="20">
                  <c:v>PT</c:v>
                </c:pt>
              </c:strCache>
            </c:strRef>
          </c:cat>
          <c:val>
            <c:numRef>
              <c:f>'5.7'!$Q$59:$Q$79</c:f>
              <c:numCache>
                <c:formatCode>0.0</c:formatCode>
                <c:ptCount val="21"/>
                <c:pt idx="0">
                  <c:v>87</c:v>
                </c:pt>
                <c:pt idx="1">
                  <c:v>86.7</c:v>
                </c:pt>
                <c:pt idx="2">
                  <c:v>84.6</c:v>
                </c:pt>
                <c:pt idx="3">
                  <c:v>83.5</c:v>
                </c:pt>
                <c:pt idx="4">
                  <c:v>82.3</c:v>
                </c:pt>
                <c:pt idx="5">
                  <c:v>82.3</c:v>
                </c:pt>
                <c:pt idx="6">
                  <c:v>81.8</c:v>
                </c:pt>
                <c:pt idx="7">
                  <c:v>79.900000000000006</c:v>
                </c:pt>
                <c:pt idx="8">
                  <c:v>78.599999999999994</c:v>
                </c:pt>
                <c:pt idx="9">
                  <c:v>76.8</c:v>
                </c:pt>
                <c:pt idx="10">
                  <c:v>76.7</c:v>
                </c:pt>
                <c:pt idx="11">
                  <c:v>76.2</c:v>
                </c:pt>
                <c:pt idx="12">
                  <c:v>75.900000000000006</c:v>
                </c:pt>
                <c:pt idx="13">
                  <c:v>75.900000000000006</c:v>
                </c:pt>
                <c:pt idx="14">
                  <c:v>75.8</c:v>
                </c:pt>
                <c:pt idx="15">
                  <c:v>75</c:v>
                </c:pt>
                <c:pt idx="16">
                  <c:v>71.5</c:v>
                </c:pt>
                <c:pt idx="17">
                  <c:v>70.599999999999994</c:v>
                </c:pt>
                <c:pt idx="18">
                  <c:v>69.3</c:v>
                </c:pt>
                <c:pt idx="19">
                  <c:v>63.5</c:v>
                </c:pt>
                <c:pt idx="20">
                  <c:v>44.9</c:v>
                </c:pt>
              </c:numCache>
            </c:numRef>
          </c:val>
          <c:extLst>
            <c:ext xmlns:c16="http://schemas.microsoft.com/office/drawing/2014/chart" uri="{C3380CC4-5D6E-409C-BE32-E72D297353CC}">
              <c16:uniqueId val="{00000014-2609-48F1-95F1-830435D2426E}"/>
            </c:ext>
          </c:extLst>
        </c:ser>
        <c:dLbls>
          <c:showLegendKey val="0"/>
          <c:showVal val="0"/>
          <c:showCatName val="0"/>
          <c:showSerName val="0"/>
          <c:showPercent val="0"/>
          <c:showBubbleSize val="0"/>
        </c:dLbls>
        <c:gapWidth val="150"/>
        <c:axId val="113396736"/>
        <c:axId val="113402624"/>
      </c:barChart>
      <c:scatterChart>
        <c:scatterStyle val="lineMarker"/>
        <c:varyColors val="0"/>
        <c:ser>
          <c:idx val="1"/>
          <c:order val="1"/>
          <c:tx>
            <c:strRef>
              <c:f>'5.7'!$R$58</c:f>
              <c:strCache>
                <c:ptCount val="1"/>
                <c:pt idx="0">
                  <c:v>Savoir identifier les cas de harcèlement en ligne</c:v>
                </c:pt>
              </c:strCache>
            </c:strRef>
          </c:tx>
          <c:spPr>
            <a:ln w="19050">
              <a:noFill/>
            </a:ln>
          </c:spPr>
          <c:marker>
            <c:symbol val="triangle"/>
            <c:size val="8"/>
            <c:spPr>
              <a:solidFill>
                <a:srgbClr val="DCA600"/>
              </a:solidFill>
              <a:ln>
                <a:solidFill>
                  <a:schemeClr val="bg1"/>
                </a:solidFill>
              </a:ln>
            </c:spPr>
          </c:marker>
          <c:xVal>
            <c:strRef>
              <c:f>'5.7'!$P$59:$P$79</c:f>
              <c:strCache>
                <c:ptCount val="21"/>
                <c:pt idx="0">
                  <c:v>IT</c:v>
                </c:pt>
                <c:pt idx="1">
                  <c:v>MT</c:v>
                </c:pt>
                <c:pt idx="2">
                  <c:v>HR</c:v>
                </c:pt>
                <c:pt idx="3">
                  <c:v>EL</c:v>
                </c:pt>
                <c:pt idx="4">
                  <c:v>BE</c:v>
                </c:pt>
                <c:pt idx="5">
                  <c:v>LV</c:v>
                </c:pt>
                <c:pt idx="6">
                  <c:v>FI</c:v>
                </c:pt>
                <c:pt idx="7">
                  <c:v>DK</c:v>
                </c:pt>
                <c:pt idx="8">
                  <c:v>CY</c:v>
                </c:pt>
                <c:pt idx="9">
                  <c:v>AT</c:v>
                </c:pt>
                <c:pt idx="10">
                  <c:v>ES</c:v>
                </c:pt>
                <c:pt idx="11">
                  <c:v>UE - 20</c:v>
                </c:pt>
                <c:pt idx="12">
                  <c:v>DE</c:v>
                </c:pt>
                <c:pt idx="13">
                  <c:v>SE</c:v>
                </c:pt>
                <c:pt idx="14">
                  <c:v>SK</c:v>
                </c:pt>
                <c:pt idx="15">
                  <c:v>LU</c:v>
                </c:pt>
                <c:pt idx="16">
                  <c:v>SI</c:v>
                </c:pt>
                <c:pt idx="17">
                  <c:v>CZ</c:v>
                </c:pt>
                <c:pt idx="18">
                  <c:v>HU</c:v>
                </c:pt>
                <c:pt idx="19">
                  <c:v>FR</c:v>
                </c:pt>
                <c:pt idx="20">
                  <c:v>PT</c:v>
                </c:pt>
              </c:strCache>
            </c:strRef>
          </c:xVal>
          <c:yVal>
            <c:numRef>
              <c:f>'5.7'!$R$59:$R$79</c:f>
              <c:numCache>
                <c:formatCode>0.0</c:formatCode>
                <c:ptCount val="21"/>
                <c:pt idx="0">
                  <c:v>91.4</c:v>
                </c:pt>
                <c:pt idx="1">
                  <c:v>85.2</c:v>
                </c:pt>
                <c:pt idx="2">
                  <c:v>84.6</c:v>
                </c:pt>
                <c:pt idx="3">
                  <c:v>82.3</c:v>
                </c:pt>
                <c:pt idx="4">
                  <c:v>75.5</c:v>
                </c:pt>
                <c:pt idx="5">
                  <c:v>67.099999999999994</c:v>
                </c:pt>
                <c:pt idx="6">
                  <c:v>78.599999999999994</c:v>
                </c:pt>
                <c:pt idx="7">
                  <c:v>63.3</c:v>
                </c:pt>
                <c:pt idx="8">
                  <c:v>77.400000000000006</c:v>
                </c:pt>
                <c:pt idx="9">
                  <c:v>67.599999999999994</c:v>
                </c:pt>
                <c:pt idx="10">
                  <c:v>75.3</c:v>
                </c:pt>
                <c:pt idx="11">
                  <c:v>73.400000000000006</c:v>
                </c:pt>
                <c:pt idx="12">
                  <c:v>66.599999999999994</c:v>
                </c:pt>
                <c:pt idx="13">
                  <c:v>73</c:v>
                </c:pt>
                <c:pt idx="14">
                  <c:v>77.7</c:v>
                </c:pt>
                <c:pt idx="15">
                  <c:v>72.2</c:v>
                </c:pt>
                <c:pt idx="16">
                  <c:v>74.8</c:v>
                </c:pt>
                <c:pt idx="17">
                  <c:v>76.900000000000006</c:v>
                </c:pt>
                <c:pt idx="18">
                  <c:v>65.7</c:v>
                </c:pt>
                <c:pt idx="19">
                  <c:v>69</c:v>
                </c:pt>
                <c:pt idx="20">
                  <c:v>44.3</c:v>
                </c:pt>
              </c:numCache>
            </c:numRef>
          </c:yVal>
          <c:smooth val="0"/>
          <c:extLst>
            <c:ext xmlns:c16="http://schemas.microsoft.com/office/drawing/2014/chart" uri="{C3380CC4-5D6E-409C-BE32-E72D297353CC}">
              <c16:uniqueId val="{00000015-2609-48F1-95F1-830435D2426E}"/>
            </c:ext>
          </c:extLst>
        </c:ser>
        <c:ser>
          <c:idx val="2"/>
          <c:order val="2"/>
          <c:tx>
            <c:strRef>
              <c:f>'5.7'!$S$58</c:f>
              <c:strCache>
                <c:ptCount val="1"/>
                <c:pt idx="0">
                  <c:v>La santé psychologique et l'utilisation des TIC (Technologies de l'information et de la communication)</c:v>
                </c:pt>
              </c:strCache>
            </c:strRef>
          </c:tx>
          <c:spPr>
            <a:ln w="19050">
              <a:noFill/>
            </a:ln>
          </c:spPr>
          <c:marker>
            <c:symbol val="circle"/>
            <c:size val="8"/>
            <c:spPr>
              <a:solidFill>
                <a:srgbClr val="DCA600"/>
              </a:solidFill>
              <a:ln>
                <a:solidFill>
                  <a:schemeClr val="bg1"/>
                </a:solidFill>
              </a:ln>
            </c:spPr>
          </c:marker>
          <c:xVal>
            <c:strRef>
              <c:f>'5.7'!$P$59:$P$79</c:f>
              <c:strCache>
                <c:ptCount val="21"/>
                <c:pt idx="0">
                  <c:v>IT</c:v>
                </c:pt>
                <c:pt idx="1">
                  <c:v>MT</c:v>
                </c:pt>
                <c:pt idx="2">
                  <c:v>HR</c:v>
                </c:pt>
                <c:pt idx="3">
                  <c:v>EL</c:v>
                </c:pt>
                <c:pt idx="4">
                  <c:v>BE</c:v>
                </c:pt>
                <c:pt idx="5">
                  <c:v>LV</c:v>
                </c:pt>
                <c:pt idx="6">
                  <c:v>FI</c:v>
                </c:pt>
                <c:pt idx="7">
                  <c:v>DK</c:v>
                </c:pt>
                <c:pt idx="8">
                  <c:v>CY</c:v>
                </c:pt>
                <c:pt idx="9">
                  <c:v>AT</c:v>
                </c:pt>
                <c:pt idx="10">
                  <c:v>ES</c:v>
                </c:pt>
                <c:pt idx="11">
                  <c:v>UE - 20</c:v>
                </c:pt>
                <c:pt idx="12">
                  <c:v>DE</c:v>
                </c:pt>
                <c:pt idx="13">
                  <c:v>SE</c:v>
                </c:pt>
                <c:pt idx="14">
                  <c:v>SK</c:v>
                </c:pt>
                <c:pt idx="15">
                  <c:v>LU</c:v>
                </c:pt>
                <c:pt idx="16">
                  <c:v>SI</c:v>
                </c:pt>
                <c:pt idx="17">
                  <c:v>CZ</c:v>
                </c:pt>
                <c:pt idx="18">
                  <c:v>HU</c:v>
                </c:pt>
                <c:pt idx="19">
                  <c:v>FR</c:v>
                </c:pt>
                <c:pt idx="20">
                  <c:v>PT</c:v>
                </c:pt>
              </c:strCache>
            </c:strRef>
          </c:xVal>
          <c:yVal>
            <c:numRef>
              <c:f>'5.7'!$S$59:$S$79</c:f>
              <c:numCache>
                <c:formatCode>0.0</c:formatCode>
                <c:ptCount val="21"/>
                <c:pt idx="0">
                  <c:v>72.2</c:v>
                </c:pt>
                <c:pt idx="1">
                  <c:v>64.900000000000006</c:v>
                </c:pt>
                <c:pt idx="2">
                  <c:v>70.7</c:v>
                </c:pt>
                <c:pt idx="3">
                  <c:v>70.5</c:v>
                </c:pt>
                <c:pt idx="4">
                  <c:v>54.1</c:v>
                </c:pt>
                <c:pt idx="5">
                  <c:v>67.2</c:v>
                </c:pt>
                <c:pt idx="6">
                  <c:v>72.099999999999994</c:v>
                </c:pt>
                <c:pt idx="7">
                  <c:v>52.3</c:v>
                </c:pt>
                <c:pt idx="8">
                  <c:v>65.8</c:v>
                </c:pt>
                <c:pt idx="9">
                  <c:v>53.7</c:v>
                </c:pt>
                <c:pt idx="10">
                  <c:v>67.3</c:v>
                </c:pt>
                <c:pt idx="11">
                  <c:v>60.5</c:v>
                </c:pt>
                <c:pt idx="12">
                  <c:v>48.5</c:v>
                </c:pt>
                <c:pt idx="13">
                  <c:v>64.599999999999994</c:v>
                </c:pt>
                <c:pt idx="14">
                  <c:v>62.8</c:v>
                </c:pt>
                <c:pt idx="15">
                  <c:v>58.5</c:v>
                </c:pt>
                <c:pt idx="16">
                  <c:v>58.2</c:v>
                </c:pt>
                <c:pt idx="17">
                  <c:v>59.8</c:v>
                </c:pt>
                <c:pt idx="18">
                  <c:v>50.2</c:v>
                </c:pt>
                <c:pt idx="19">
                  <c:v>47.4</c:v>
                </c:pt>
                <c:pt idx="20">
                  <c:v>40.700000000000003</c:v>
                </c:pt>
              </c:numCache>
            </c:numRef>
          </c:yVal>
          <c:smooth val="0"/>
          <c:extLst>
            <c:ext xmlns:c16="http://schemas.microsoft.com/office/drawing/2014/chart" uri="{C3380CC4-5D6E-409C-BE32-E72D297353CC}">
              <c16:uniqueId val="{00000016-2609-48F1-95F1-830435D2426E}"/>
            </c:ext>
          </c:extLst>
        </c:ser>
        <c:dLbls>
          <c:showLegendKey val="0"/>
          <c:showVal val="0"/>
          <c:showCatName val="0"/>
          <c:showSerName val="0"/>
          <c:showPercent val="0"/>
          <c:showBubbleSize val="0"/>
        </c:dLbls>
        <c:axId val="113396736"/>
        <c:axId val="113402624"/>
      </c:scatterChart>
      <c:catAx>
        <c:axId val="113396736"/>
        <c:scaling>
          <c:orientation val="minMax"/>
        </c:scaling>
        <c:delete val="0"/>
        <c:axPos val="b"/>
        <c:numFmt formatCode="General" sourceLinked="0"/>
        <c:majorTickMark val="out"/>
        <c:minorTickMark val="none"/>
        <c:tickLblPos val="nextTo"/>
        <c:crossAx val="113402624"/>
        <c:crosses val="autoZero"/>
        <c:auto val="1"/>
        <c:lblAlgn val="ctr"/>
        <c:lblOffset val="100"/>
        <c:noMultiLvlLbl val="0"/>
      </c:catAx>
      <c:valAx>
        <c:axId val="113402624"/>
        <c:scaling>
          <c:orientation val="minMax"/>
        </c:scaling>
        <c:delete val="0"/>
        <c:axPos val="l"/>
        <c:majorGridlines>
          <c:spPr>
            <a:ln w="6350">
              <a:solidFill>
                <a:schemeClr val="bg1">
                  <a:lumMod val="85000"/>
                  <a:alpha val="20000"/>
                </a:schemeClr>
              </a:solidFill>
            </a:ln>
          </c:spPr>
        </c:majorGridlines>
        <c:numFmt formatCode="0" sourceLinked="0"/>
        <c:majorTickMark val="out"/>
        <c:minorTickMark val="none"/>
        <c:tickLblPos val="nextTo"/>
        <c:crossAx val="113396736"/>
        <c:crosses val="autoZero"/>
        <c:crossBetween val="between"/>
      </c:valAx>
    </c:plotArea>
    <c:legend>
      <c:legendPos val="b"/>
      <c:layout>
        <c:manualLayout>
          <c:xMode val="edge"/>
          <c:yMode val="edge"/>
          <c:x val="2.7139517716535444E-2"/>
          <c:y val="0.86570722357216112"/>
          <c:w val="0.96308207567804027"/>
          <c:h val="0.11954532227606224"/>
        </c:manualLayout>
      </c:layout>
      <c:overlay val="0"/>
      <c:txPr>
        <a:bodyPr/>
        <a:lstStyle/>
        <a:p>
          <a:pPr>
            <a:defRPr sz="900"/>
          </a:pPr>
          <a:endParaRPr lang="fr-FR"/>
        </a:p>
      </c:txPr>
    </c:legend>
    <c:plotVisOnly val="1"/>
    <c:dispBlanksAs val="gap"/>
    <c:showDLblsOverMax val="0"/>
  </c:chart>
  <c:spPr>
    <a:ln>
      <a:solidFill>
        <a:schemeClr val="bg1">
          <a:lumMod val="85000"/>
        </a:schemeClr>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21718279603182E-2"/>
          <c:y val="5.5721346539027668E-2"/>
          <c:w val="0.83271631169196936"/>
          <c:h val="0.85407396236674471"/>
        </c:manualLayout>
      </c:layout>
      <c:barChart>
        <c:barDir val="col"/>
        <c:grouping val="stacked"/>
        <c:varyColors val="0"/>
        <c:ser>
          <c:idx val="0"/>
          <c:order val="0"/>
          <c:tx>
            <c:strRef>
              <c:f>'5.7'!$Q$28</c:f>
              <c:strCache>
                <c:ptCount val="1"/>
                <c:pt idx="0">
                  <c:v>En dessous du niveau 1</c:v>
                </c:pt>
              </c:strCache>
            </c:strRef>
          </c:tx>
          <c:spPr>
            <a:solidFill>
              <a:srgbClr val="008E7F"/>
            </a:solidFill>
            <a:ln w="6350">
              <a:solidFill>
                <a:schemeClr val="bg1"/>
              </a:solidFill>
            </a:ln>
            <a:effectLst/>
          </c:spPr>
          <c:invertIfNegative val="0"/>
          <c:cat>
            <c:strRef>
              <c:f>'5.7'!$P$29:$P$45</c:f>
              <c:strCache>
                <c:ptCount val="17"/>
                <c:pt idx="0">
                  <c:v>CZ</c:v>
                </c:pt>
                <c:pt idx="1">
                  <c:v>BE</c:v>
                </c:pt>
                <c:pt idx="2">
                  <c:v>FI</c:v>
                </c:pt>
                <c:pt idx="3">
                  <c:v>DK</c:v>
                </c:pt>
                <c:pt idx="4">
                  <c:v>SK</c:v>
                </c:pt>
                <c:pt idx="5">
                  <c:v>FR</c:v>
                </c:pt>
                <c:pt idx="6">
                  <c:v>LV</c:v>
                </c:pt>
                <c:pt idx="7">
                  <c:v>SE</c:v>
                </c:pt>
                <c:pt idx="8">
                  <c:v>UE-16</c:v>
                </c:pt>
                <c:pt idx="9">
                  <c:v>DE</c:v>
                </c:pt>
                <c:pt idx="10">
                  <c:v>LU</c:v>
                </c:pt>
                <c:pt idx="11">
                  <c:v>AT</c:v>
                </c:pt>
                <c:pt idx="12">
                  <c:v>PT</c:v>
                </c:pt>
                <c:pt idx="13">
                  <c:v>IT</c:v>
                </c:pt>
                <c:pt idx="14">
                  <c:v>MT</c:v>
                </c:pt>
                <c:pt idx="15">
                  <c:v>SI</c:v>
                </c:pt>
                <c:pt idx="16">
                  <c:v>HR</c:v>
                </c:pt>
              </c:strCache>
            </c:strRef>
          </c:cat>
          <c:val>
            <c:numRef>
              <c:f>'5.7'!$Q$29:$Q$45</c:f>
              <c:numCache>
                <c:formatCode>0.0</c:formatCode>
                <c:ptCount val="17"/>
                <c:pt idx="0">
                  <c:v>2.3940878250111002</c:v>
                </c:pt>
                <c:pt idx="1">
                  <c:v>6.6490195511529402</c:v>
                </c:pt>
                <c:pt idx="2">
                  <c:v>8.4863405716929297</c:v>
                </c:pt>
                <c:pt idx="3">
                  <c:v>7.19045170327181</c:v>
                </c:pt>
                <c:pt idx="4">
                  <c:v>7.3865230041175503</c:v>
                </c:pt>
                <c:pt idx="5">
                  <c:v>5.9357913656898402</c:v>
                </c:pt>
                <c:pt idx="6">
                  <c:v>7.6638579889843204</c:v>
                </c:pt>
                <c:pt idx="7">
                  <c:v>10.7969397004707</c:v>
                </c:pt>
                <c:pt idx="8">
                  <c:v>9.4909370125865298</c:v>
                </c:pt>
                <c:pt idx="9">
                  <c:v>9.5543969387229595</c:v>
                </c:pt>
                <c:pt idx="10">
                  <c:v>10.5516986999047</c:v>
                </c:pt>
                <c:pt idx="11">
                  <c:v>8.8643569981504893</c:v>
                </c:pt>
                <c:pt idx="12">
                  <c:v>5.9009347816269502</c:v>
                </c:pt>
                <c:pt idx="13">
                  <c:v>5.7198842173711002</c:v>
                </c:pt>
                <c:pt idx="14">
                  <c:v>21.441092046990601</c:v>
                </c:pt>
                <c:pt idx="15">
                  <c:v>13.4451670794707</c:v>
                </c:pt>
                <c:pt idx="16">
                  <c:v>19.874449728755799</c:v>
                </c:pt>
              </c:numCache>
            </c:numRef>
          </c:val>
          <c:extLst>
            <c:ext xmlns:c16="http://schemas.microsoft.com/office/drawing/2014/chart" uri="{C3380CC4-5D6E-409C-BE32-E72D297353CC}">
              <c16:uniqueId val="{00000000-4862-43DF-8ED3-0EB40738C468}"/>
            </c:ext>
          </c:extLst>
        </c:ser>
        <c:ser>
          <c:idx val="1"/>
          <c:order val="1"/>
          <c:tx>
            <c:strRef>
              <c:f>'5.7'!$R$28</c:f>
              <c:strCache>
                <c:ptCount val="1"/>
                <c:pt idx="0">
                  <c:v>Niveau 1</c:v>
                </c:pt>
              </c:strCache>
            </c:strRef>
          </c:tx>
          <c:spPr>
            <a:solidFill>
              <a:srgbClr val="008E7F">
                <a:alpha val="69804"/>
              </a:srgbClr>
            </a:solidFill>
            <a:ln w="6350">
              <a:solidFill>
                <a:schemeClr val="bg1"/>
              </a:solidFill>
            </a:ln>
            <a:effectLst/>
          </c:spPr>
          <c:invertIfNegative val="0"/>
          <c:cat>
            <c:strRef>
              <c:f>'5.7'!$P$29:$P$45</c:f>
              <c:strCache>
                <c:ptCount val="17"/>
                <c:pt idx="0">
                  <c:v>CZ</c:v>
                </c:pt>
                <c:pt idx="1">
                  <c:v>BE</c:v>
                </c:pt>
                <c:pt idx="2">
                  <c:v>FI</c:v>
                </c:pt>
                <c:pt idx="3">
                  <c:v>DK</c:v>
                </c:pt>
                <c:pt idx="4">
                  <c:v>SK</c:v>
                </c:pt>
                <c:pt idx="5">
                  <c:v>FR</c:v>
                </c:pt>
                <c:pt idx="6">
                  <c:v>LV</c:v>
                </c:pt>
                <c:pt idx="7">
                  <c:v>SE</c:v>
                </c:pt>
                <c:pt idx="8">
                  <c:v>UE-16</c:v>
                </c:pt>
                <c:pt idx="9">
                  <c:v>DE</c:v>
                </c:pt>
                <c:pt idx="10">
                  <c:v>LU</c:v>
                </c:pt>
                <c:pt idx="11">
                  <c:v>AT</c:v>
                </c:pt>
                <c:pt idx="12">
                  <c:v>PT</c:v>
                </c:pt>
                <c:pt idx="13">
                  <c:v>IT</c:v>
                </c:pt>
                <c:pt idx="14">
                  <c:v>MT</c:v>
                </c:pt>
                <c:pt idx="15">
                  <c:v>SI</c:v>
                </c:pt>
                <c:pt idx="16">
                  <c:v>HR</c:v>
                </c:pt>
              </c:strCache>
            </c:strRef>
          </c:cat>
          <c:val>
            <c:numRef>
              <c:f>'5.7'!$R$29:$R$45</c:f>
              <c:numCache>
                <c:formatCode>0.0</c:formatCode>
                <c:ptCount val="17"/>
                <c:pt idx="0">
                  <c:v>14.985395019595799</c:v>
                </c:pt>
                <c:pt idx="1">
                  <c:v>17.489008983192601</c:v>
                </c:pt>
                <c:pt idx="2">
                  <c:v>19.801080652186201</c:v>
                </c:pt>
                <c:pt idx="3">
                  <c:v>19.332686412798601</c:v>
                </c:pt>
                <c:pt idx="4">
                  <c:v>19.4386214371366</c:v>
                </c:pt>
                <c:pt idx="5">
                  <c:v>21.532227961491401</c:v>
                </c:pt>
                <c:pt idx="6">
                  <c:v>22.139092680653999</c:v>
                </c:pt>
                <c:pt idx="7">
                  <c:v>23.419760503684401</c:v>
                </c:pt>
                <c:pt idx="8">
                  <c:v>23.744488430246967</c:v>
                </c:pt>
                <c:pt idx="9">
                  <c:v>26.627494961996</c:v>
                </c:pt>
                <c:pt idx="10">
                  <c:v>26.598872043776002</c:v>
                </c:pt>
                <c:pt idx="11">
                  <c:v>26.959190010469001</c:v>
                </c:pt>
                <c:pt idx="12">
                  <c:v>24.910365248383499</c:v>
                </c:pt>
                <c:pt idx="13">
                  <c:v>25.160000923003999</c:v>
                </c:pt>
                <c:pt idx="14">
                  <c:v>26.961098822148202</c:v>
                </c:pt>
                <c:pt idx="15">
                  <c:v>32.1783635713224</c:v>
                </c:pt>
                <c:pt idx="16">
                  <c:v>32.378555652112802</c:v>
                </c:pt>
              </c:numCache>
            </c:numRef>
          </c:val>
          <c:extLst>
            <c:ext xmlns:c16="http://schemas.microsoft.com/office/drawing/2014/chart" uri="{C3380CC4-5D6E-409C-BE32-E72D297353CC}">
              <c16:uniqueId val="{00000001-4862-43DF-8ED3-0EB40738C468}"/>
            </c:ext>
          </c:extLst>
        </c:ser>
        <c:ser>
          <c:idx val="2"/>
          <c:order val="2"/>
          <c:tx>
            <c:strRef>
              <c:f>'5.7'!$S$28</c:f>
              <c:strCache>
                <c:ptCount val="1"/>
                <c:pt idx="0">
                  <c:v>Niveau 2</c:v>
                </c:pt>
              </c:strCache>
            </c:strRef>
          </c:tx>
          <c:spPr>
            <a:solidFill>
              <a:srgbClr val="008E7F">
                <a:alpha val="50196"/>
              </a:srgbClr>
            </a:solidFill>
            <a:ln w="6350">
              <a:solidFill>
                <a:schemeClr val="bg1"/>
              </a:solidFill>
            </a:ln>
            <a:effectLst/>
          </c:spPr>
          <c:invertIfNegative val="0"/>
          <c:cat>
            <c:strRef>
              <c:f>'5.7'!$P$29:$P$45</c:f>
              <c:strCache>
                <c:ptCount val="17"/>
                <c:pt idx="0">
                  <c:v>CZ</c:v>
                </c:pt>
                <c:pt idx="1">
                  <c:v>BE</c:v>
                </c:pt>
                <c:pt idx="2">
                  <c:v>FI</c:v>
                </c:pt>
                <c:pt idx="3">
                  <c:v>DK</c:v>
                </c:pt>
                <c:pt idx="4">
                  <c:v>SK</c:v>
                </c:pt>
                <c:pt idx="5">
                  <c:v>FR</c:v>
                </c:pt>
                <c:pt idx="6">
                  <c:v>LV</c:v>
                </c:pt>
                <c:pt idx="7">
                  <c:v>SE</c:v>
                </c:pt>
                <c:pt idx="8">
                  <c:v>UE-16</c:v>
                </c:pt>
                <c:pt idx="9">
                  <c:v>DE</c:v>
                </c:pt>
                <c:pt idx="10">
                  <c:v>LU</c:v>
                </c:pt>
                <c:pt idx="11">
                  <c:v>AT</c:v>
                </c:pt>
                <c:pt idx="12">
                  <c:v>PT</c:v>
                </c:pt>
                <c:pt idx="13">
                  <c:v>IT</c:v>
                </c:pt>
                <c:pt idx="14">
                  <c:v>MT</c:v>
                </c:pt>
                <c:pt idx="15">
                  <c:v>SI</c:v>
                </c:pt>
                <c:pt idx="16">
                  <c:v>HR</c:v>
                </c:pt>
              </c:strCache>
            </c:strRef>
          </c:cat>
          <c:val>
            <c:numRef>
              <c:f>'5.7'!$S$29:$S$45</c:f>
              <c:numCache>
                <c:formatCode>0.0</c:formatCode>
                <c:ptCount val="17"/>
                <c:pt idx="0">
                  <c:v>41.8481349131686</c:v>
                </c:pt>
                <c:pt idx="1">
                  <c:v>38.169371851773903</c:v>
                </c:pt>
                <c:pt idx="2">
                  <c:v>36.017904549757198</c:v>
                </c:pt>
                <c:pt idx="3">
                  <c:v>38.079974179535697</c:v>
                </c:pt>
                <c:pt idx="4">
                  <c:v>40.446565463135201</c:v>
                </c:pt>
                <c:pt idx="5">
                  <c:v>39.863722731157097</c:v>
                </c:pt>
                <c:pt idx="6">
                  <c:v>38.761627081320903</c:v>
                </c:pt>
                <c:pt idx="7">
                  <c:v>35.179840085416799</c:v>
                </c:pt>
                <c:pt idx="8">
                  <c:v>38.436659402523333</c:v>
                </c:pt>
                <c:pt idx="9">
                  <c:v>37.234543745596397</c:v>
                </c:pt>
                <c:pt idx="10">
                  <c:v>36.9521423594949</c:v>
                </c:pt>
                <c:pt idx="11">
                  <c:v>39.455186932094598</c:v>
                </c:pt>
                <c:pt idx="12">
                  <c:v>44.884059263473802</c:v>
                </c:pt>
                <c:pt idx="13">
                  <c:v>46.269441512972399</c:v>
                </c:pt>
                <c:pt idx="14">
                  <c:v>30.913764782006599</c:v>
                </c:pt>
                <c:pt idx="15">
                  <c:v>37.938353885658501</c:v>
                </c:pt>
                <c:pt idx="16">
                  <c:v>32.971917103810597</c:v>
                </c:pt>
              </c:numCache>
            </c:numRef>
          </c:val>
          <c:extLst>
            <c:ext xmlns:c16="http://schemas.microsoft.com/office/drawing/2014/chart" uri="{C3380CC4-5D6E-409C-BE32-E72D297353CC}">
              <c16:uniqueId val="{00000002-4862-43DF-8ED3-0EB40738C468}"/>
            </c:ext>
          </c:extLst>
        </c:ser>
        <c:ser>
          <c:idx val="3"/>
          <c:order val="3"/>
          <c:tx>
            <c:strRef>
              <c:f>'5.7'!$T$28</c:f>
              <c:strCache>
                <c:ptCount val="1"/>
                <c:pt idx="0">
                  <c:v>Niveau 3</c:v>
                </c:pt>
              </c:strCache>
            </c:strRef>
          </c:tx>
          <c:spPr>
            <a:solidFill>
              <a:srgbClr val="008E7F">
                <a:alpha val="40000"/>
              </a:srgbClr>
            </a:solidFill>
            <a:ln>
              <a:solidFill>
                <a:schemeClr val="bg1"/>
              </a:solidFill>
            </a:ln>
            <a:effectLst/>
          </c:spPr>
          <c:invertIfNegative val="0"/>
          <c:cat>
            <c:strRef>
              <c:f>'5.7'!$P$29:$P$45</c:f>
              <c:strCache>
                <c:ptCount val="17"/>
                <c:pt idx="0">
                  <c:v>CZ</c:v>
                </c:pt>
                <c:pt idx="1">
                  <c:v>BE</c:v>
                </c:pt>
                <c:pt idx="2">
                  <c:v>FI</c:v>
                </c:pt>
                <c:pt idx="3">
                  <c:v>DK</c:v>
                </c:pt>
                <c:pt idx="4">
                  <c:v>SK</c:v>
                </c:pt>
                <c:pt idx="5">
                  <c:v>FR</c:v>
                </c:pt>
                <c:pt idx="6">
                  <c:v>LV</c:v>
                </c:pt>
                <c:pt idx="7">
                  <c:v>SE</c:v>
                </c:pt>
                <c:pt idx="8">
                  <c:v>UE-16</c:v>
                </c:pt>
                <c:pt idx="9">
                  <c:v>DE</c:v>
                </c:pt>
                <c:pt idx="10">
                  <c:v>LU</c:v>
                </c:pt>
                <c:pt idx="11">
                  <c:v>AT</c:v>
                </c:pt>
                <c:pt idx="12">
                  <c:v>PT</c:v>
                </c:pt>
                <c:pt idx="13">
                  <c:v>IT</c:v>
                </c:pt>
                <c:pt idx="14">
                  <c:v>MT</c:v>
                </c:pt>
                <c:pt idx="15">
                  <c:v>SI</c:v>
                </c:pt>
                <c:pt idx="16">
                  <c:v>HR</c:v>
                </c:pt>
              </c:strCache>
            </c:strRef>
          </c:cat>
          <c:val>
            <c:numRef>
              <c:f>'5.7'!$T$29:$T$45</c:f>
              <c:numCache>
                <c:formatCode>0.0</c:formatCode>
                <c:ptCount val="17"/>
                <c:pt idx="0">
                  <c:v>32.970684517556997</c:v>
                </c:pt>
                <c:pt idx="1">
                  <c:v>30.772267455925402</c:v>
                </c:pt>
                <c:pt idx="2">
                  <c:v>27.492331606092801</c:v>
                </c:pt>
                <c:pt idx="3">
                  <c:v>27.8781102410797</c:v>
                </c:pt>
                <c:pt idx="4">
                  <c:v>27.268617988487001</c:v>
                </c:pt>
                <c:pt idx="5">
                  <c:v>27.648487193843199</c:v>
                </c:pt>
                <c:pt idx="6">
                  <c:v>24.622865768239102</c:v>
                </c:pt>
                <c:pt idx="7">
                  <c:v>22.8409639659844</c:v>
                </c:pt>
                <c:pt idx="8">
                  <c:v>23.095556486173606</c:v>
                </c:pt>
                <c:pt idx="9">
                  <c:v>21.468307834659999</c:v>
                </c:pt>
                <c:pt idx="10">
                  <c:v>20.662234721152899</c:v>
                </c:pt>
                <c:pt idx="11">
                  <c:v>20.5536852652607</c:v>
                </c:pt>
                <c:pt idx="12">
                  <c:v>21.319154901600299</c:v>
                </c:pt>
                <c:pt idx="13">
                  <c:v>20.448859726852099</c:v>
                </c:pt>
                <c:pt idx="14">
                  <c:v>17.030901800872101</c:v>
                </c:pt>
                <c:pt idx="15">
                  <c:v>14.3400408958515</c:v>
                </c:pt>
                <c:pt idx="16">
                  <c:v>12.211389895319501</c:v>
                </c:pt>
              </c:numCache>
            </c:numRef>
          </c:val>
          <c:extLst>
            <c:ext xmlns:c16="http://schemas.microsoft.com/office/drawing/2014/chart" uri="{C3380CC4-5D6E-409C-BE32-E72D297353CC}">
              <c16:uniqueId val="{00000003-4862-43DF-8ED3-0EB40738C468}"/>
            </c:ext>
          </c:extLst>
        </c:ser>
        <c:ser>
          <c:idx val="4"/>
          <c:order val="4"/>
          <c:tx>
            <c:strRef>
              <c:f>'5.7'!$U$28</c:f>
              <c:strCache>
                <c:ptCount val="1"/>
                <c:pt idx="0">
                  <c:v>Niveau 4</c:v>
                </c:pt>
              </c:strCache>
            </c:strRef>
          </c:tx>
          <c:spPr>
            <a:solidFill>
              <a:srgbClr val="008E7F">
                <a:alpha val="25098"/>
              </a:srgbClr>
            </a:solidFill>
            <a:ln w="6350">
              <a:solidFill>
                <a:schemeClr val="bg1"/>
              </a:solidFill>
            </a:ln>
            <a:effectLst/>
          </c:spPr>
          <c:invertIfNegative val="0"/>
          <c:cat>
            <c:strRef>
              <c:f>'5.7'!$P$29:$P$45</c:f>
              <c:strCache>
                <c:ptCount val="17"/>
                <c:pt idx="0">
                  <c:v>CZ</c:v>
                </c:pt>
                <c:pt idx="1">
                  <c:v>BE</c:v>
                </c:pt>
                <c:pt idx="2">
                  <c:v>FI</c:v>
                </c:pt>
                <c:pt idx="3">
                  <c:v>DK</c:v>
                </c:pt>
                <c:pt idx="4">
                  <c:v>SK</c:v>
                </c:pt>
                <c:pt idx="5">
                  <c:v>FR</c:v>
                </c:pt>
                <c:pt idx="6">
                  <c:v>LV</c:v>
                </c:pt>
                <c:pt idx="7">
                  <c:v>SE</c:v>
                </c:pt>
                <c:pt idx="8">
                  <c:v>UE-16</c:v>
                </c:pt>
                <c:pt idx="9">
                  <c:v>DE</c:v>
                </c:pt>
                <c:pt idx="10">
                  <c:v>LU</c:v>
                </c:pt>
                <c:pt idx="11">
                  <c:v>AT</c:v>
                </c:pt>
                <c:pt idx="12">
                  <c:v>PT</c:v>
                </c:pt>
                <c:pt idx="13">
                  <c:v>IT</c:v>
                </c:pt>
                <c:pt idx="14">
                  <c:v>MT</c:v>
                </c:pt>
                <c:pt idx="15">
                  <c:v>SI</c:v>
                </c:pt>
                <c:pt idx="16">
                  <c:v>HR</c:v>
                </c:pt>
              </c:strCache>
            </c:strRef>
          </c:cat>
          <c:val>
            <c:numRef>
              <c:f>'5.7'!$U$29:$U$45</c:f>
              <c:numCache>
                <c:formatCode>0.0</c:formatCode>
                <c:ptCount val="17"/>
                <c:pt idx="0">
                  <c:v>7.8016977246675996</c:v>
                </c:pt>
                <c:pt idx="1">
                  <c:v>6.9203321579552197</c:v>
                </c:pt>
                <c:pt idx="2">
                  <c:v>8.2023426202708496</c:v>
                </c:pt>
                <c:pt idx="3">
                  <c:v>7.5187774633141498</c:v>
                </c:pt>
                <c:pt idx="4">
                  <c:v>5.4596721071237004</c:v>
                </c:pt>
                <c:pt idx="5">
                  <c:v>5.0197707478184004</c:v>
                </c:pt>
                <c:pt idx="6">
                  <c:v>6.8125564808015904</c:v>
                </c:pt>
                <c:pt idx="7">
                  <c:v>7.7624957444436902</c:v>
                </c:pt>
                <c:pt idx="8">
                  <c:v>5.2323586684695584</c:v>
                </c:pt>
                <c:pt idx="9">
                  <c:v>5.1152565190247001</c:v>
                </c:pt>
                <c:pt idx="10">
                  <c:v>5.2350521756714796</c:v>
                </c:pt>
                <c:pt idx="11">
                  <c:v>4.1675807940251604</c:v>
                </c:pt>
                <c:pt idx="12">
                  <c:v>2.9854858049154598</c:v>
                </c:pt>
                <c:pt idx="13">
                  <c:v>2.4018136198003601</c:v>
                </c:pt>
                <c:pt idx="14">
                  <c:v>3.6531425479824899</c:v>
                </c:pt>
                <c:pt idx="15">
                  <c:v>2.09807456769687</c:v>
                </c:pt>
                <c:pt idx="16">
                  <c:v>2.56368762000124</c:v>
                </c:pt>
              </c:numCache>
            </c:numRef>
          </c:val>
          <c:extLst>
            <c:ext xmlns:c16="http://schemas.microsoft.com/office/drawing/2014/chart" uri="{C3380CC4-5D6E-409C-BE32-E72D297353CC}">
              <c16:uniqueId val="{00000004-4862-43DF-8ED3-0EB40738C468}"/>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r"/>
      <c:layout>
        <c:manualLayout>
          <c:xMode val="edge"/>
          <c:yMode val="edge"/>
          <c:x val="0.88585415885402752"/>
          <c:y val="6.9718286140301983E-2"/>
          <c:w val="0.104633354821732"/>
          <c:h val="0.81432063912145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607611548556442E-2"/>
          <c:y val="4.1484609878310673E-2"/>
          <c:w val="0.96571837916233616"/>
          <c:h val="0.77465920533518218"/>
        </c:manualLayout>
      </c:layout>
      <c:barChart>
        <c:barDir val="col"/>
        <c:grouping val="clustered"/>
        <c:varyColors val="0"/>
        <c:ser>
          <c:idx val="0"/>
          <c:order val="0"/>
          <c:tx>
            <c:strRef>
              <c:f>'5.7'!$Q$3</c:f>
              <c:strCache>
                <c:ptCount val="1"/>
                <c:pt idx="0">
                  <c:v>Pensée créative et culture mathématique</c:v>
                </c:pt>
              </c:strCache>
            </c:strRef>
          </c:tx>
          <c:spPr>
            <a:solidFill>
              <a:srgbClr val="008E7F">
                <a:alpha val="70000"/>
              </a:srgbClr>
            </a:solidFill>
          </c:spPr>
          <c:invertIfNegative val="0"/>
          <c:cat>
            <c:strRef>
              <c:f>'5.7'!$P$4:$P$21</c:f>
              <c:strCache>
                <c:ptCount val="18"/>
                <c:pt idx="0">
                  <c:v>DE</c:v>
                </c:pt>
                <c:pt idx="1">
                  <c:v>HU</c:v>
                </c:pt>
                <c:pt idx="2">
                  <c:v>SK</c:v>
                </c:pt>
                <c:pt idx="3">
                  <c:v>NL</c:v>
                </c:pt>
                <c:pt idx="4">
                  <c:v>FR</c:v>
                </c:pt>
                <c:pt idx="5">
                  <c:v>LT</c:v>
                </c:pt>
                <c:pt idx="6">
                  <c:v>PT</c:v>
                </c:pt>
                <c:pt idx="7">
                  <c:v>PL</c:v>
                </c:pt>
                <c:pt idx="8">
                  <c:v>BE</c:v>
                </c:pt>
                <c:pt idx="9">
                  <c:v>EL</c:v>
                </c:pt>
                <c:pt idx="10">
                  <c:v>FI</c:v>
                </c:pt>
                <c:pt idx="11">
                  <c:v>CZ</c:v>
                </c:pt>
                <c:pt idx="12">
                  <c:v>IT</c:v>
                </c:pt>
                <c:pt idx="13">
                  <c:v>DK</c:v>
                </c:pt>
                <c:pt idx="14">
                  <c:v>EE</c:v>
                </c:pt>
                <c:pt idx="15">
                  <c:v>SI</c:v>
                </c:pt>
                <c:pt idx="16">
                  <c:v>ES</c:v>
                </c:pt>
                <c:pt idx="17">
                  <c:v>LV</c:v>
                </c:pt>
              </c:strCache>
            </c:strRef>
          </c:cat>
          <c:val>
            <c:numRef>
              <c:f>'5.7'!$Q$4:$Q$21</c:f>
              <c:numCache>
                <c:formatCode>0.0</c:formatCode>
                <c:ptCount val="18"/>
                <c:pt idx="0">
                  <c:v>0.7582308882132045</c:v>
                </c:pt>
                <c:pt idx="1">
                  <c:v>0.7558613460655369</c:v>
                </c:pt>
                <c:pt idx="2">
                  <c:v>0.74317586355153553</c:v>
                </c:pt>
                <c:pt idx="3">
                  <c:v>0.72096024049383289</c:v>
                </c:pt>
                <c:pt idx="4">
                  <c:v>0.71157137143404303</c:v>
                </c:pt>
                <c:pt idx="5">
                  <c:v>0.70822469794682852</c:v>
                </c:pt>
                <c:pt idx="6">
                  <c:v>0.70159743260941787</c:v>
                </c:pt>
                <c:pt idx="7">
                  <c:v>0.69503659993524591</c:v>
                </c:pt>
                <c:pt idx="8">
                  <c:v>0.69495184048884506</c:v>
                </c:pt>
                <c:pt idx="9">
                  <c:v>0.69269913183349463</c:v>
                </c:pt>
                <c:pt idx="10">
                  <c:v>0.68017553394356955</c:v>
                </c:pt>
                <c:pt idx="11">
                  <c:v>0.679512580827069</c:v>
                </c:pt>
                <c:pt idx="12">
                  <c:v>0.63689899257313787</c:v>
                </c:pt>
                <c:pt idx="13">
                  <c:v>0.62466268259929825</c:v>
                </c:pt>
                <c:pt idx="14">
                  <c:v>0.62169554513094039</c:v>
                </c:pt>
                <c:pt idx="15">
                  <c:v>0.59687777312549783</c:v>
                </c:pt>
                <c:pt idx="16">
                  <c:v>0.59483882136056265</c:v>
                </c:pt>
                <c:pt idx="17">
                  <c:v>0.57288059083647991</c:v>
                </c:pt>
              </c:numCache>
            </c:numRef>
          </c:val>
          <c:extLst>
            <c:ext xmlns:c16="http://schemas.microsoft.com/office/drawing/2014/chart" uri="{C3380CC4-5D6E-409C-BE32-E72D297353CC}">
              <c16:uniqueId val="{00000000-8A90-4F30-8675-4225D0DF3A69}"/>
            </c:ext>
          </c:extLst>
        </c:ser>
        <c:dLbls>
          <c:showLegendKey val="0"/>
          <c:showVal val="0"/>
          <c:showCatName val="0"/>
          <c:showSerName val="0"/>
          <c:showPercent val="0"/>
          <c:showBubbleSize val="0"/>
        </c:dLbls>
        <c:gapWidth val="150"/>
        <c:axId val="113396736"/>
        <c:axId val="113402624"/>
      </c:barChart>
      <c:scatterChart>
        <c:scatterStyle val="lineMarker"/>
        <c:varyColors val="0"/>
        <c:ser>
          <c:idx val="1"/>
          <c:order val="1"/>
          <c:tx>
            <c:strRef>
              <c:f>'5.7'!$R$3</c:f>
              <c:strCache>
                <c:ptCount val="1"/>
                <c:pt idx="0">
                  <c:v>Pensée créative et compréhension de l'écrit</c:v>
                </c:pt>
              </c:strCache>
            </c:strRef>
          </c:tx>
          <c:spPr>
            <a:ln w="19050">
              <a:noFill/>
            </a:ln>
          </c:spPr>
          <c:marker>
            <c:symbol val="triangle"/>
            <c:size val="8"/>
            <c:spPr>
              <a:solidFill>
                <a:srgbClr val="DCA600"/>
              </a:solidFill>
              <a:ln>
                <a:solidFill>
                  <a:schemeClr val="bg1"/>
                </a:solidFill>
              </a:ln>
            </c:spPr>
          </c:marker>
          <c:xVal>
            <c:strRef>
              <c:f>'5.7'!$P$4:$P$21</c:f>
              <c:strCache>
                <c:ptCount val="18"/>
                <c:pt idx="0">
                  <c:v>DE</c:v>
                </c:pt>
                <c:pt idx="1">
                  <c:v>HU</c:v>
                </c:pt>
                <c:pt idx="2">
                  <c:v>SK</c:v>
                </c:pt>
                <c:pt idx="3">
                  <c:v>NL</c:v>
                </c:pt>
                <c:pt idx="4">
                  <c:v>FR</c:v>
                </c:pt>
                <c:pt idx="5">
                  <c:v>LT</c:v>
                </c:pt>
                <c:pt idx="6">
                  <c:v>PT</c:v>
                </c:pt>
                <c:pt idx="7">
                  <c:v>PL</c:v>
                </c:pt>
                <c:pt idx="8">
                  <c:v>BE</c:v>
                </c:pt>
                <c:pt idx="9">
                  <c:v>EL</c:v>
                </c:pt>
                <c:pt idx="10">
                  <c:v>FI</c:v>
                </c:pt>
                <c:pt idx="11">
                  <c:v>CZ</c:v>
                </c:pt>
                <c:pt idx="12">
                  <c:v>IT</c:v>
                </c:pt>
                <c:pt idx="13">
                  <c:v>DK</c:v>
                </c:pt>
                <c:pt idx="14">
                  <c:v>EE</c:v>
                </c:pt>
                <c:pt idx="15">
                  <c:v>SI</c:v>
                </c:pt>
                <c:pt idx="16">
                  <c:v>ES</c:v>
                </c:pt>
                <c:pt idx="17">
                  <c:v>LV</c:v>
                </c:pt>
              </c:strCache>
            </c:strRef>
          </c:xVal>
          <c:yVal>
            <c:numRef>
              <c:f>'5.7'!$R$4:$R$21</c:f>
              <c:numCache>
                <c:formatCode>0.0</c:formatCode>
                <c:ptCount val="18"/>
                <c:pt idx="0">
                  <c:v>0.7619978122686728</c:v>
                </c:pt>
                <c:pt idx="1">
                  <c:v>0.73607486060210103</c:v>
                </c:pt>
                <c:pt idx="2">
                  <c:v>0.72105477721426736</c:v>
                </c:pt>
                <c:pt idx="3">
                  <c:v>0.74486164319888615</c:v>
                </c:pt>
                <c:pt idx="4">
                  <c:v>0.71808296472447608</c:v>
                </c:pt>
                <c:pt idx="5">
                  <c:v>0.6916180567745055</c:v>
                </c:pt>
                <c:pt idx="6">
                  <c:v>0.70037555347248892</c:v>
                </c:pt>
                <c:pt idx="7">
                  <c:v>0.6791550646432527</c:v>
                </c:pt>
                <c:pt idx="8">
                  <c:v>0.68841495646317186</c:v>
                </c:pt>
                <c:pt idx="9">
                  <c:v>0.65074362272944697</c:v>
                </c:pt>
                <c:pt idx="10">
                  <c:v>0.70669985196959906</c:v>
                </c:pt>
                <c:pt idx="11">
                  <c:v>0.67043080747025197</c:v>
                </c:pt>
                <c:pt idx="12">
                  <c:v>0.61622642852305098</c:v>
                </c:pt>
                <c:pt idx="13">
                  <c:v>0.61152789571141308</c:v>
                </c:pt>
                <c:pt idx="14">
                  <c:v>0.58162011419998427</c:v>
                </c:pt>
                <c:pt idx="15">
                  <c:v>0.59472730759848902</c:v>
                </c:pt>
                <c:pt idx="16">
                  <c:v>0.58913206734316326</c:v>
                </c:pt>
                <c:pt idx="17">
                  <c:v>0.55135262222985681</c:v>
                </c:pt>
              </c:numCache>
            </c:numRef>
          </c:yVal>
          <c:smooth val="0"/>
          <c:extLst>
            <c:ext xmlns:c16="http://schemas.microsoft.com/office/drawing/2014/chart" uri="{C3380CC4-5D6E-409C-BE32-E72D297353CC}">
              <c16:uniqueId val="{00000001-8A90-4F30-8675-4225D0DF3A69}"/>
            </c:ext>
          </c:extLst>
        </c:ser>
        <c:ser>
          <c:idx val="2"/>
          <c:order val="2"/>
          <c:tx>
            <c:strRef>
              <c:f>'5.7'!$S$3</c:f>
              <c:strCache>
                <c:ptCount val="1"/>
                <c:pt idx="0">
                  <c:v>Pensée créative et culture scientifique</c:v>
                </c:pt>
              </c:strCache>
            </c:strRef>
          </c:tx>
          <c:spPr>
            <a:ln w="19050">
              <a:noFill/>
            </a:ln>
          </c:spPr>
          <c:marker>
            <c:symbol val="circle"/>
            <c:size val="8"/>
            <c:spPr>
              <a:solidFill>
                <a:srgbClr val="DCA600"/>
              </a:solidFill>
              <a:ln>
                <a:solidFill>
                  <a:schemeClr val="bg1"/>
                </a:solidFill>
              </a:ln>
            </c:spPr>
          </c:marker>
          <c:xVal>
            <c:strRef>
              <c:f>'5.7'!$P$4:$P$21</c:f>
              <c:strCache>
                <c:ptCount val="18"/>
                <c:pt idx="0">
                  <c:v>DE</c:v>
                </c:pt>
                <c:pt idx="1">
                  <c:v>HU</c:v>
                </c:pt>
                <c:pt idx="2">
                  <c:v>SK</c:v>
                </c:pt>
                <c:pt idx="3">
                  <c:v>NL</c:v>
                </c:pt>
                <c:pt idx="4">
                  <c:v>FR</c:v>
                </c:pt>
                <c:pt idx="5">
                  <c:v>LT</c:v>
                </c:pt>
                <c:pt idx="6">
                  <c:v>PT</c:v>
                </c:pt>
                <c:pt idx="7">
                  <c:v>PL</c:v>
                </c:pt>
                <c:pt idx="8">
                  <c:v>BE</c:v>
                </c:pt>
                <c:pt idx="9">
                  <c:v>EL</c:v>
                </c:pt>
                <c:pt idx="10">
                  <c:v>FI</c:v>
                </c:pt>
                <c:pt idx="11">
                  <c:v>CZ</c:v>
                </c:pt>
                <c:pt idx="12">
                  <c:v>IT</c:v>
                </c:pt>
                <c:pt idx="13">
                  <c:v>DK</c:v>
                </c:pt>
                <c:pt idx="14">
                  <c:v>EE</c:v>
                </c:pt>
                <c:pt idx="15">
                  <c:v>SI</c:v>
                </c:pt>
                <c:pt idx="16">
                  <c:v>ES</c:v>
                </c:pt>
                <c:pt idx="17">
                  <c:v>LV</c:v>
                </c:pt>
              </c:strCache>
            </c:strRef>
          </c:xVal>
          <c:yVal>
            <c:numRef>
              <c:f>'5.7'!$S$4:$S$21</c:f>
              <c:numCache>
                <c:formatCode>0.0</c:formatCode>
                <c:ptCount val="18"/>
                <c:pt idx="0">
                  <c:v>0.76064035252682638</c:v>
                </c:pt>
                <c:pt idx="1">
                  <c:v>0.73932941020900222</c:v>
                </c:pt>
                <c:pt idx="2">
                  <c:v>0.73382191314218748</c:v>
                </c:pt>
                <c:pt idx="3">
                  <c:v>0.70632106758514124</c:v>
                </c:pt>
                <c:pt idx="4">
                  <c:v>0.69757967730599857</c:v>
                </c:pt>
                <c:pt idx="5">
                  <c:v>0.68845600477598756</c:v>
                </c:pt>
                <c:pt idx="6">
                  <c:v>0.69079475450137551</c:v>
                </c:pt>
                <c:pt idx="7">
                  <c:v>0.68333224689970651</c:v>
                </c:pt>
                <c:pt idx="8">
                  <c:v>0.69108927179319812</c:v>
                </c:pt>
                <c:pt idx="9">
                  <c:v>0.68004305562373446</c:v>
                </c:pt>
                <c:pt idx="10">
                  <c:v>0.70155716827891812</c:v>
                </c:pt>
                <c:pt idx="11">
                  <c:v>0.67862824574480074</c:v>
                </c:pt>
                <c:pt idx="12">
                  <c:v>0.61419004944340494</c:v>
                </c:pt>
                <c:pt idx="13">
                  <c:v>0.60594810168521751</c:v>
                </c:pt>
                <c:pt idx="14">
                  <c:v>0.61745153068396663</c:v>
                </c:pt>
                <c:pt idx="15">
                  <c:v>0.58059037456875429</c:v>
                </c:pt>
                <c:pt idx="16">
                  <c:v>0.58021197865353413</c:v>
                </c:pt>
                <c:pt idx="17">
                  <c:v>0.56655225368303286</c:v>
                </c:pt>
              </c:numCache>
            </c:numRef>
          </c:yVal>
          <c:smooth val="0"/>
          <c:extLst>
            <c:ext xmlns:c16="http://schemas.microsoft.com/office/drawing/2014/chart" uri="{C3380CC4-5D6E-409C-BE32-E72D297353CC}">
              <c16:uniqueId val="{00000002-8A90-4F30-8675-4225D0DF3A69}"/>
            </c:ext>
          </c:extLst>
        </c:ser>
        <c:dLbls>
          <c:showLegendKey val="0"/>
          <c:showVal val="0"/>
          <c:showCatName val="0"/>
          <c:showSerName val="0"/>
          <c:showPercent val="0"/>
          <c:showBubbleSize val="0"/>
        </c:dLbls>
        <c:axId val="113396736"/>
        <c:axId val="113402624"/>
      </c:scatterChart>
      <c:catAx>
        <c:axId val="113396736"/>
        <c:scaling>
          <c:orientation val="minMax"/>
        </c:scaling>
        <c:delete val="0"/>
        <c:axPos val="b"/>
        <c:numFmt formatCode="General" sourceLinked="0"/>
        <c:majorTickMark val="out"/>
        <c:minorTickMark val="none"/>
        <c:tickLblPos val="nextTo"/>
        <c:crossAx val="113402624"/>
        <c:crosses val="autoZero"/>
        <c:auto val="1"/>
        <c:lblAlgn val="ctr"/>
        <c:lblOffset val="100"/>
        <c:noMultiLvlLbl val="0"/>
      </c:catAx>
      <c:valAx>
        <c:axId val="113402624"/>
        <c:scaling>
          <c:orientation val="minMax"/>
        </c:scaling>
        <c:delete val="0"/>
        <c:axPos val="l"/>
        <c:majorGridlines>
          <c:spPr>
            <a:ln w="6350">
              <a:solidFill>
                <a:schemeClr val="bg1">
                  <a:lumMod val="85000"/>
                  <a:alpha val="20000"/>
                </a:schemeClr>
              </a:solidFill>
            </a:ln>
          </c:spPr>
        </c:majorGridlines>
        <c:numFmt formatCode="0.0" sourceLinked="0"/>
        <c:majorTickMark val="out"/>
        <c:minorTickMark val="none"/>
        <c:tickLblPos val="nextTo"/>
        <c:crossAx val="113396736"/>
        <c:crosses val="autoZero"/>
        <c:crossBetween val="between"/>
      </c:valAx>
    </c:plotArea>
    <c:legend>
      <c:legendPos val="b"/>
      <c:layout>
        <c:manualLayout>
          <c:xMode val="edge"/>
          <c:yMode val="edge"/>
          <c:x val="2.7139517716535444E-2"/>
          <c:y val="0.90801343709587323"/>
          <c:w val="0.96308207567804027"/>
          <c:h val="7.7238814535938116E-2"/>
        </c:manualLayout>
      </c:layout>
      <c:overlay val="0"/>
      <c:txPr>
        <a:bodyPr/>
        <a:lstStyle/>
        <a:p>
          <a:pPr>
            <a:defRPr sz="900"/>
          </a:pPr>
          <a:endParaRPr lang="fr-FR"/>
        </a:p>
      </c:txPr>
    </c:legend>
    <c:plotVisOnly val="1"/>
    <c:dispBlanksAs val="gap"/>
    <c:showDLblsOverMax val="0"/>
  </c:chart>
  <c:spPr>
    <a:ln>
      <a:solidFill>
        <a:schemeClr val="bg1">
          <a:lumMod val="85000"/>
        </a:schemeClr>
      </a:solid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039409760608E-2"/>
          <c:y val="5.4370866827025209E-2"/>
          <c:w val="0.90889202564582239"/>
          <c:h val="0.83209857253482999"/>
        </c:manualLayout>
      </c:layout>
      <c:lineChart>
        <c:grouping val="standard"/>
        <c:varyColors val="0"/>
        <c:ser>
          <c:idx val="1"/>
          <c:order val="0"/>
          <c:tx>
            <c:strRef>
              <c:f>'5.2'!$C$77</c:f>
              <c:strCache>
                <c:ptCount val="1"/>
                <c:pt idx="0">
                  <c:v>PT</c:v>
                </c:pt>
              </c:strCache>
            </c:strRef>
          </c:tx>
          <c:spPr>
            <a:ln w="28575" cap="rnd">
              <a:solidFill>
                <a:schemeClr val="accent4">
                  <a:lumMod val="20000"/>
                  <a:lumOff val="80000"/>
                </a:schemeClr>
              </a:solidFill>
              <a:round/>
            </a:ln>
            <a:effectLst/>
          </c:spPr>
          <c:marker>
            <c:symbol val="none"/>
          </c:marker>
          <c:cat>
            <c:numRef>
              <c:f>'5.2'!$D$76:$N$76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'5.2'!$D$77:$N$77</c:f>
              <c:numCache>
                <c:formatCode>0.0</c:formatCode>
                <c:ptCount val="11"/>
                <c:pt idx="0">
                  <c:v>14.3</c:v>
                </c:pt>
                <c:pt idx="1">
                  <c:v>14.1</c:v>
                </c:pt>
                <c:pt idx="2">
                  <c:v>11</c:v>
                </c:pt>
                <c:pt idx="3">
                  <c:v>10.5</c:v>
                </c:pt>
                <c:pt idx="4">
                  <c:v>9.6999999999999993</c:v>
                </c:pt>
                <c:pt idx="5">
                  <c:v>8.6999999999999993</c:v>
                </c:pt>
                <c:pt idx="6">
                  <c:v>7.4</c:v>
                </c:pt>
                <c:pt idx="7">
                  <c:v>5.3</c:v>
                </c:pt>
                <c:pt idx="8">
                  <c:v>4.5999999999999996</c:v>
                </c:pt>
                <c:pt idx="9">
                  <c:v>4.3</c:v>
                </c:pt>
                <c:pt idx="10">
                  <c:v>6.1</c:v>
                </c:pt>
              </c:numCache>
            </c:numRef>
          </c:val>
          <c:smooth val="0"/>
          <c:extLst>
            <c:ext xmlns:c16="http://schemas.microsoft.com/office/drawing/2014/chart" uri="{C3380CC4-5D6E-409C-BE32-E72D297353CC}">
              <c16:uniqueId val="{00000000-A276-4ED6-BDF5-8E941E33FE19}"/>
            </c:ext>
          </c:extLst>
        </c:ser>
        <c:ser>
          <c:idx val="2"/>
          <c:order val="1"/>
          <c:tx>
            <c:strRef>
              <c:f>'5.2'!$C$78</c:f>
              <c:strCache>
                <c:ptCount val="1"/>
                <c:pt idx="0">
                  <c:v>UE-27</c:v>
                </c:pt>
              </c:strCache>
            </c:strRef>
          </c:tx>
          <c:spPr>
            <a:ln w="28575" cap="rnd">
              <a:solidFill>
                <a:srgbClr val="008E7F"/>
              </a:solidFill>
              <a:prstDash val="dash"/>
              <a:round/>
            </a:ln>
            <a:effectLst/>
          </c:spPr>
          <c:marker>
            <c:symbol val="none"/>
          </c:marker>
          <c:cat>
            <c:numRef>
              <c:f>'5.2'!$D$76:$N$76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'5.2'!$D$78:$N$78</c:f>
              <c:numCache>
                <c:formatCode>0.0</c:formatCode>
                <c:ptCount val="11"/>
                <c:pt idx="0">
                  <c:v>10</c:v>
                </c:pt>
                <c:pt idx="1">
                  <c:v>9.4</c:v>
                </c:pt>
                <c:pt idx="2">
                  <c:v>9.4</c:v>
                </c:pt>
                <c:pt idx="3">
                  <c:v>9.1</c:v>
                </c:pt>
                <c:pt idx="4">
                  <c:v>8.9</c:v>
                </c:pt>
                <c:pt idx="5">
                  <c:v>8.6999999999999993</c:v>
                </c:pt>
                <c:pt idx="6">
                  <c:v>8.4</c:v>
                </c:pt>
                <c:pt idx="7">
                  <c:v>8.1</c:v>
                </c:pt>
                <c:pt idx="8">
                  <c:v>8</c:v>
                </c:pt>
                <c:pt idx="9">
                  <c:v>8</c:v>
                </c:pt>
                <c:pt idx="10">
                  <c:v>7.7</c:v>
                </c:pt>
              </c:numCache>
            </c:numRef>
          </c:val>
          <c:smooth val="0"/>
          <c:extLst>
            <c:ext xmlns:c16="http://schemas.microsoft.com/office/drawing/2014/chart" uri="{C3380CC4-5D6E-409C-BE32-E72D297353CC}">
              <c16:uniqueId val="{00000001-A276-4ED6-BDF5-8E941E33FE19}"/>
            </c:ext>
          </c:extLst>
        </c:ser>
        <c:ser>
          <c:idx val="3"/>
          <c:order val="2"/>
          <c:tx>
            <c:strRef>
              <c:f>'5.2'!$C$79</c:f>
              <c:strCache>
                <c:ptCount val="1"/>
                <c:pt idx="0">
                  <c:v>DE</c:v>
                </c:pt>
              </c:strCache>
            </c:strRef>
          </c:tx>
          <c:spPr>
            <a:ln w="28575" cap="rnd">
              <a:solidFill>
                <a:srgbClr val="008E7F">
                  <a:alpha val="69804"/>
                </a:srgbClr>
              </a:solidFill>
              <a:prstDash val="dashDot"/>
              <a:round/>
            </a:ln>
            <a:effectLst/>
          </c:spPr>
          <c:marker>
            <c:symbol val="none"/>
          </c:marker>
          <c:cat>
            <c:numRef>
              <c:f>'5.2'!$D$76:$N$76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'5.2'!$D$79:$N$79</c:f>
              <c:numCache>
                <c:formatCode>0.0</c:formatCode>
                <c:ptCount val="11"/>
                <c:pt idx="0">
                  <c:v>9.3000000000000007</c:v>
                </c:pt>
                <c:pt idx="1">
                  <c:v>8.9</c:v>
                </c:pt>
                <c:pt idx="2">
                  <c:v>9.8000000000000007</c:v>
                </c:pt>
                <c:pt idx="3">
                  <c:v>9.5</c:v>
                </c:pt>
                <c:pt idx="4">
                  <c:v>9</c:v>
                </c:pt>
                <c:pt idx="5">
                  <c:v>9.1</c:v>
                </c:pt>
                <c:pt idx="6">
                  <c:v>8.6999999999999993</c:v>
                </c:pt>
                <c:pt idx="7">
                  <c:v>8.3000000000000007</c:v>
                </c:pt>
                <c:pt idx="8">
                  <c:v>10.5</c:v>
                </c:pt>
                <c:pt idx="9">
                  <c:v>10.7</c:v>
                </c:pt>
                <c:pt idx="10">
                  <c:v>10.4</c:v>
                </c:pt>
              </c:numCache>
            </c:numRef>
          </c:val>
          <c:smooth val="0"/>
          <c:extLst>
            <c:ext xmlns:c16="http://schemas.microsoft.com/office/drawing/2014/chart" uri="{C3380CC4-5D6E-409C-BE32-E72D297353CC}">
              <c16:uniqueId val="{00000002-A276-4ED6-BDF5-8E941E33FE19}"/>
            </c:ext>
          </c:extLst>
        </c:ser>
        <c:ser>
          <c:idx val="4"/>
          <c:order val="3"/>
          <c:tx>
            <c:strRef>
              <c:f>'5.2'!$C$80</c:f>
              <c:strCache>
                <c:ptCount val="1"/>
                <c:pt idx="0">
                  <c:v>EE</c:v>
                </c:pt>
              </c:strCache>
            </c:strRef>
          </c:tx>
          <c:spPr>
            <a:ln w="28575" cap="rnd">
              <a:solidFill>
                <a:srgbClr val="008E7F"/>
              </a:solidFill>
              <a:prstDash val="sysDot"/>
              <a:round/>
            </a:ln>
            <a:effectLst/>
          </c:spPr>
          <c:marker>
            <c:symbol val="none"/>
          </c:marker>
          <c:cat>
            <c:numRef>
              <c:f>'5.2'!$D$76:$N$76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'5.2'!$D$80:$N$80</c:f>
              <c:numCache>
                <c:formatCode>0.0</c:formatCode>
                <c:ptCount val="11"/>
                <c:pt idx="0">
                  <c:v>5.8</c:v>
                </c:pt>
                <c:pt idx="1">
                  <c:v>7.9</c:v>
                </c:pt>
                <c:pt idx="2">
                  <c:v>10.9</c:v>
                </c:pt>
                <c:pt idx="3">
                  <c:v>7.5</c:v>
                </c:pt>
                <c:pt idx="4">
                  <c:v>7.7</c:v>
                </c:pt>
                <c:pt idx="5">
                  <c:v>7.8</c:v>
                </c:pt>
                <c:pt idx="6">
                  <c:v>8</c:v>
                </c:pt>
                <c:pt idx="7">
                  <c:v>6.3</c:v>
                </c:pt>
                <c:pt idx="8">
                  <c:v>7.6</c:v>
                </c:pt>
                <c:pt idx="9">
                  <c:v>7.5</c:v>
                </c:pt>
                <c:pt idx="10">
                  <c:v>8</c:v>
                </c:pt>
              </c:numCache>
            </c:numRef>
          </c:val>
          <c:smooth val="0"/>
          <c:extLst>
            <c:ext xmlns:c16="http://schemas.microsoft.com/office/drawing/2014/chart" uri="{C3380CC4-5D6E-409C-BE32-E72D297353CC}">
              <c16:uniqueId val="{00000003-A276-4ED6-BDF5-8E941E33FE19}"/>
            </c:ext>
          </c:extLst>
        </c:ser>
        <c:ser>
          <c:idx val="5"/>
          <c:order val="4"/>
          <c:tx>
            <c:strRef>
              <c:f>'5.2'!$C$81</c:f>
              <c:strCache>
                <c:ptCount val="1"/>
                <c:pt idx="0">
                  <c:v>ES</c:v>
                </c:pt>
              </c:strCache>
            </c:strRef>
          </c:tx>
          <c:spPr>
            <a:ln w="28575" cap="rnd">
              <a:solidFill>
                <a:srgbClr val="008E7F">
                  <a:alpha val="70000"/>
                </a:srgbClr>
              </a:solidFill>
              <a:round/>
            </a:ln>
            <a:effectLst/>
          </c:spPr>
          <c:marker>
            <c:symbol val="none"/>
          </c:marker>
          <c:cat>
            <c:numRef>
              <c:f>'5.2'!$D$76:$N$76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'5.2'!$D$81:$N$81</c:f>
              <c:numCache>
                <c:formatCode>0.0</c:formatCode>
                <c:ptCount val="11"/>
                <c:pt idx="0">
                  <c:v>19.8</c:v>
                </c:pt>
                <c:pt idx="1">
                  <c:v>18.100000000000001</c:v>
                </c:pt>
                <c:pt idx="2">
                  <c:v>15.8</c:v>
                </c:pt>
                <c:pt idx="3">
                  <c:v>15.1</c:v>
                </c:pt>
                <c:pt idx="4">
                  <c:v>14.5</c:v>
                </c:pt>
                <c:pt idx="5">
                  <c:v>14</c:v>
                </c:pt>
                <c:pt idx="6">
                  <c:v>13</c:v>
                </c:pt>
                <c:pt idx="7">
                  <c:v>11.6</c:v>
                </c:pt>
                <c:pt idx="8">
                  <c:v>9.6999999999999993</c:v>
                </c:pt>
                <c:pt idx="9">
                  <c:v>11.1</c:v>
                </c:pt>
                <c:pt idx="10">
                  <c:v>11.3</c:v>
                </c:pt>
              </c:numCache>
            </c:numRef>
          </c:val>
          <c:smooth val="0"/>
          <c:extLst>
            <c:ext xmlns:c16="http://schemas.microsoft.com/office/drawing/2014/chart" uri="{C3380CC4-5D6E-409C-BE32-E72D297353CC}">
              <c16:uniqueId val="{00000004-A276-4ED6-BDF5-8E941E33FE19}"/>
            </c:ext>
          </c:extLst>
        </c:ser>
        <c:ser>
          <c:idx val="6"/>
          <c:order val="5"/>
          <c:tx>
            <c:strRef>
              <c:f>'5.2'!$C$82</c:f>
              <c:strCache>
                <c:ptCount val="1"/>
                <c:pt idx="0">
                  <c:v>FR</c:v>
                </c:pt>
              </c:strCache>
            </c:strRef>
          </c:tx>
          <c:spPr>
            <a:ln w="28575" cap="rnd">
              <a:solidFill>
                <a:srgbClr val="008E7F"/>
              </a:solidFill>
              <a:prstDash val="solid"/>
              <a:round/>
            </a:ln>
            <a:effectLst/>
          </c:spPr>
          <c:marker>
            <c:symbol val="none"/>
          </c:marker>
          <c:cat>
            <c:numRef>
              <c:f>'5.2'!$D$76:$N$76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'5.2'!$D$82:$N$82</c:f>
              <c:numCache>
                <c:formatCode>0.0</c:formatCode>
                <c:ptCount val="11"/>
                <c:pt idx="0">
                  <c:v>8.6</c:v>
                </c:pt>
                <c:pt idx="1">
                  <c:v>7.8</c:v>
                </c:pt>
                <c:pt idx="2">
                  <c:v>8.4</c:v>
                </c:pt>
                <c:pt idx="3">
                  <c:v>7.5</c:v>
                </c:pt>
                <c:pt idx="4">
                  <c:v>7.1</c:v>
                </c:pt>
                <c:pt idx="5">
                  <c:v>6.8</c:v>
                </c:pt>
                <c:pt idx="6">
                  <c:v>6.9</c:v>
                </c:pt>
                <c:pt idx="7">
                  <c:v>6.3</c:v>
                </c:pt>
                <c:pt idx="8">
                  <c:v>6.1</c:v>
                </c:pt>
                <c:pt idx="9">
                  <c:v>6</c:v>
                </c:pt>
                <c:pt idx="10">
                  <c:v>5.6</c:v>
                </c:pt>
              </c:numCache>
            </c:numRef>
          </c:val>
          <c:smooth val="0"/>
          <c:extLst>
            <c:ext xmlns:c16="http://schemas.microsoft.com/office/drawing/2014/chart" uri="{C3380CC4-5D6E-409C-BE32-E72D297353CC}">
              <c16:uniqueId val="{00000005-A276-4ED6-BDF5-8E941E33FE19}"/>
            </c:ext>
          </c:extLst>
        </c:ser>
        <c:ser>
          <c:idx val="7"/>
          <c:order val="6"/>
          <c:tx>
            <c:strRef>
              <c:f>'5.2'!$C$83</c:f>
              <c:strCache>
                <c:ptCount val="1"/>
                <c:pt idx="0">
                  <c:v>IT</c:v>
                </c:pt>
              </c:strCache>
            </c:strRef>
          </c:tx>
          <c:spPr>
            <a:ln w="28575" cap="rnd">
              <a:solidFill>
                <a:srgbClr val="008E7F">
                  <a:alpha val="50196"/>
                </a:srgbClr>
              </a:solidFill>
              <a:prstDash val="sysDash"/>
              <a:round/>
            </a:ln>
            <a:effectLst/>
          </c:spPr>
          <c:marker>
            <c:symbol val="none"/>
          </c:marker>
          <c:cat>
            <c:numRef>
              <c:f>'5.2'!$D$76:$N$76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'5.2'!$D$83:$N$83</c:f>
              <c:numCache>
                <c:formatCode>0.0</c:formatCode>
                <c:ptCount val="11"/>
                <c:pt idx="0">
                  <c:v>13.6</c:v>
                </c:pt>
                <c:pt idx="1">
                  <c:v>12.2</c:v>
                </c:pt>
                <c:pt idx="2">
                  <c:v>11.8</c:v>
                </c:pt>
                <c:pt idx="3">
                  <c:v>11.3</c:v>
                </c:pt>
                <c:pt idx="4">
                  <c:v>11.2</c:v>
                </c:pt>
                <c:pt idx="5">
                  <c:v>12.1</c:v>
                </c:pt>
                <c:pt idx="6">
                  <c:v>11.3</c:v>
                </c:pt>
                <c:pt idx="7">
                  <c:v>11.3</c:v>
                </c:pt>
                <c:pt idx="8">
                  <c:v>10.5</c:v>
                </c:pt>
                <c:pt idx="9">
                  <c:v>9.1</c:v>
                </c:pt>
                <c:pt idx="10">
                  <c:v>7.6</c:v>
                </c:pt>
              </c:numCache>
            </c:numRef>
          </c:val>
          <c:smooth val="0"/>
          <c:extLst>
            <c:ext xmlns:c16="http://schemas.microsoft.com/office/drawing/2014/chart" uri="{C3380CC4-5D6E-409C-BE32-E72D297353CC}">
              <c16:uniqueId val="{00000006-A276-4ED6-BDF5-8E941E33FE19}"/>
            </c:ext>
          </c:extLst>
        </c:ser>
        <c:ser>
          <c:idx val="8"/>
          <c:order val="7"/>
          <c:tx>
            <c:strRef>
              <c:f>'5.2'!$C$84</c:f>
              <c:strCache>
                <c:ptCount val="1"/>
                <c:pt idx="0">
                  <c:v>FI</c:v>
                </c:pt>
              </c:strCache>
            </c:strRef>
          </c:tx>
          <c:spPr>
            <a:ln w="28575" cap="rnd">
              <a:solidFill>
                <a:srgbClr val="008E7F">
                  <a:alpha val="25098"/>
                </a:srgbClr>
              </a:solidFill>
              <a:round/>
            </a:ln>
            <a:effectLst/>
          </c:spPr>
          <c:marker>
            <c:symbol val="none"/>
          </c:marker>
          <c:cat>
            <c:numRef>
              <c:f>'5.2'!$D$76:$N$76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'5.2'!$D$84:$N$84</c:f>
              <c:numCache>
                <c:formatCode>0.0</c:formatCode>
                <c:ptCount val="11"/>
                <c:pt idx="0">
                  <c:v>8.3000000000000007</c:v>
                </c:pt>
                <c:pt idx="1">
                  <c:v>7.2</c:v>
                </c:pt>
                <c:pt idx="2">
                  <c:v>7.9</c:v>
                </c:pt>
                <c:pt idx="3">
                  <c:v>6.9</c:v>
                </c:pt>
                <c:pt idx="4">
                  <c:v>6.9</c:v>
                </c:pt>
                <c:pt idx="5">
                  <c:v>7.4</c:v>
                </c:pt>
                <c:pt idx="6">
                  <c:v>6</c:v>
                </c:pt>
                <c:pt idx="7">
                  <c:v>7</c:v>
                </c:pt>
                <c:pt idx="8">
                  <c:v>7.1</c:v>
                </c:pt>
                <c:pt idx="9">
                  <c:v>6.4</c:v>
                </c:pt>
                <c:pt idx="10">
                  <c:v>7.3</c:v>
                </c:pt>
              </c:numCache>
            </c:numRef>
          </c:val>
          <c:smooth val="0"/>
          <c:extLst>
            <c:ext xmlns:c16="http://schemas.microsoft.com/office/drawing/2014/chart" uri="{C3380CC4-5D6E-409C-BE32-E72D297353CC}">
              <c16:uniqueId val="{00000007-A276-4ED6-BDF5-8E941E33FE19}"/>
            </c:ext>
          </c:extLst>
        </c:ser>
        <c:dLbls>
          <c:showLegendKey val="0"/>
          <c:showVal val="0"/>
          <c:showCatName val="0"/>
          <c:showSerName val="0"/>
          <c:showPercent val="0"/>
          <c:showBubbleSize val="0"/>
        </c:dLbls>
        <c:smooth val="0"/>
        <c:axId val="65875968"/>
        <c:axId val="65877888"/>
        <c:extLst/>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ax val="30"/>
          <c:min val="0"/>
        </c:scaling>
        <c:delete val="0"/>
        <c:axPos val="l"/>
        <c:majorGridlines>
          <c:spPr>
            <a:ln w="6350" cap="flat" cmpd="sng" algn="ctr">
              <a:solidFill>
                <a:schemeClr val="bg1">
                  <a:lumMod val="9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17147856517937E-2"/>
          <c:y val="5.4370866827025209E-2"/>
          <c:w val="0.77540349709807399"/>
          <c:h val="0.83209857253482999"/>
        </c:manualLayout>
      </c:layout>
      <c:lineChart>
        <c:grouping val="standard"/>
        <c:varyColors val="0"/>
        <c:ser>
          <c:idx val="1"/>
          <c:order val="0"/>
          <c:tx>
            <c:strRef>
              <c:f>'5.2'!$C$87</c:f>
              <c:strCache>
                <c:ptCount val="1"/>
                <c:pt idx="0">
                  <c:v>PT</c:v>
                </c:pt>
              </c:strCache>
            </c:strRef>
          </c:tx>
          <c:spPr>
            <a:ln w="28575" cap="rnd">
              <a:solidFill>
                <a:schemeClr val="accent4">
                  <a:lumMod val="20000"/>
                  <a:lumOff val="80000"/>
                </a:schemeClr>
              </a:solidFill>
              <a:round/>
            </a:ln>
            <a:effectLst/>
          </c:spPr>
          <c:marker>
            <c:symbol val="none"/>
          </c:marker>
          <c:cat>
            <c:numRef>
              <c:f>'5.2'!$D$86:$N$86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'5.2'!$D$87:$N$87</c:f>
              <c:numCache>
                <c:formatCode>0.0</c:formatCode>
                <c:ptCount val="11"/>
                <c:pt idx="0">
                  <c:v>23.4</c:v>
                </c:pt>
                <c:pt idx="1">
                  <c:v>20.7</c:v>
                </c:pt>
                <c:pt idx="2">
                  <c:v>16.399999999999999</c:v>
                </c:pt>
                <c:pt idx="3">
                  <c:v>17.399999999999999</c:v>
                </c:pt>
                <c:pt idx="4">
                  <c:v>15.3</c:v>
                </c:pt>
                <c:pt idx="5">
                  <c:v>14.7</c:v>
                </c:pt>
                <c:pt idx="6">
                  <c:v>13.7</c:v>
                </c:pt>
                <c:pt idx="7">
                  <c:v>12.9</c:v>
                </c:pt>
                <c:pt idx="8">
                  <c:v>8.8000000000000007</c:v>
                </c:pt>
                <c:pt idx="9" formatCode="General">
                  <c:v>8.6999999999999993</c:v>
                </c:pt>
                <c:pt idx="10" formatCode="General">
                  <c:v>9.8000000000000007</c:v>
                </c:pt>
              </c:numCache>
            </c:numRef>
          </c:val>
          <c:smooth val="0"/>
          <c:extLst>
            <c:ext xmlns:c16="http://schemas.microsoft.com/office/drawing/2014/chart" uri="{C3380CC4-5D6E-409C-BE32-E72D297353CC}">
              <c16:uniqueId val="{00000000-04EB-49A3-845E-AE2B7DB5C3EA}"/>
            </c:ext>
          </c:extLst>
        </c:ser>
        <c:ser>
          <c:idx val="2"/>
          <c:order val="1"/>
          <c:tx>
            <c:strRef>
              <c:f>'5.2'!$C$88</c:f>
              <c:strCache>
                <c:ptCount val="1"/>
                <c:pt idx="0">
                  <c:v>ES</c:v>
                </c:pt>
              </c:strCache>
            </c:strRef>
          </c:tx>
          <c:spPr>
            <a:ln w="28575" cap="rnd">
              <a:solidFill>
                <a:srgbClr val="008E7F">
                  <a:alpha val="70000"/>
                </a:srgbClr>
              </a:solidFill>
              <a:round/>
            </a:ln>
            <a:effectLst/>
          </c:spPr>
          <c:marker>
            <c:symbol val="none"/>
          </c:marker>
          <c:cat>
            <c:numRef>
              <c:f>'5.2'!$D$86:$N$86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'5.2'!$D$88:$N$88</c:f>
              <c:numCache>
                <c:formatCode>0.0</c:formatCode>
                <c:ptCount val="11"/>
                <c:pt idx="0">
                  <c:v>27.2</c:v>
                </c:pt>
                <c:pt idx="1">
                  <c:v>25.6</c:v>
                </c:pt>
                <c:pt idx="2">
                  <c:v>24</c:v>
                </c:pt>
                <c:pt idx="3">
                  <c:v>22.7</c:v>
                </c:pt>
                <c:pt idx="4">
                  <c:v>21.8</c:v>
                </c:pt>
                <c:pt idx="5">
                  <c:v>21.7</c:v>
                </c:pt>
                <c:pt idx="6">
                  <c:v>21.4</c:v>
                </c:pt>
                <c:pt idx="7">
                  <c:v>20.2</c:v>
                </c:pt>
                <c:pt idx="8">
                  <c:v>16.7</c:v>
                </c:pt>
                <c:pt idx="9" formatCode="General">
                  <c:v>16.7</c:v>
                </c:pt>
                <c:pt idx="10" formatCode="General">
                  <c:v>16</c:v>
                </c:pt>
              </c:numCache>
            </c:numRef>
          </c:val>
          <c:smooth val="0"/>
          <c:extLst>
            <c:ext xmlns:c16="http://schemas.microsoft.com/office/drawing/2014/chart" uri="{C3380CC4-5D6E-409C-BE32-E72D297353CC}">
              <c16:uniqueId val="{00000001-04EB-49A3-845E-AE2B7DB5C3EA}"/>
            </c:ext>
          </c:extLst>
        </c:ser>
        <c:ser>
          <c:idx val="3"/>
          <c:order val="2"/>
          <c:tx>
            <c:strRef>
              <c:f>'5.2'!$C$89</c:f>
              <c:strCache>
                <c:ptCount val="1"/>
                <c:pt idx="0">
                  <c:v>IT</c:v>
                </c:pt>
              </c:strCache>
            </c:strRef>
          </c:tx>
          <c:spPr>
            <a:ln w="28575" cap="rnd">
              <a:solidFill>
                <a:srgbClr val="008E7F">
                  <a:alpha val="50196"/>
                </a:srgbClr>
              </a:solidFill>
              <a:prstDash val="sysDash"/>
              <a:round/>
            </a:ln>
            <a:effectLst/>
          </c:spPr>
          <c:marker>
            <c:symbol val="none"/>
          </c:marker>
          <c:cat>
            <c:numRef>
              <c:f>'5.2'!$D$86:$N$86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'5.2'!$D$89:$N$89</c:f>
              <c:numCache>
                <c:formatCode>0.0</c:formatCode>
                <c:ptCount val="11"/>
                <c:pt idx="0">
                  <c:v>20</c:v>
                </c:pt>
                <c:pt idx="1">
                  <c:v>17.7</c:v>
                </c:pt>
                <c:pt idx="2">
                  <c:v>17.5</c:v>
                </c:pt>
                <c:pt idx="3">
                  <c:v>16.100000000000001</c:v>
                </c:pt>
                <c:pt idx="4">
                  <c:v>16.600000000000001</c:v>
                </c:pt>
                <c:pt idx="5">
                  <c:v>16.3</c:v>
                </c:pt>
                <c:pt idx="6">
                  <c:v>15.2</c:v>
                </c:pt>
                <c:pt idx="7">
                  <c:v>16.899999999999999</c:v>
                </c:pt>
                <c:pt idx="8">
                  <c:v>14.8</c:v>
                </c:pt>
                <c:pt idx="9" formatCode="General">
                  <c:v>13.6</c:v>
                </c:pt>
                <c:pt idx="10" formatCode="General">
                  <c:v>13.1</c:v>
                </c:pt>
              </c:numCache>
            </c:numRef>
          </c:val>
          <c:smooth val="0"/>
          <c:extLst>
            <c:ext xmlns:c16="http://schemas.microsoft.com/office/drawing/2014/chart" uri="{C3380CC4-5D6E-409C-BE32-E72D297353CC}">
              <c16:uniqueId val="{00000002-04EB-49A3-845E-AE2B7DB5C3EA}"/>
            </c:ext>
          </c:extLst>
        </c:ser>
        <c:ser>
          <c:idx val="4"/>
          <c:order val="3"/>
          <c:tx>
            <c:strRef>
              <c:f>'5.2'!$C$90</c:f>
              <c:strCache>
                <c:ptCount val="1"/>
                <c:pt idx="0">
                  <c:v>UE-27</c:v>
                </c:pt>
              </c:strCache>
            </c:strRef>
          </c:tx>
          <c:spPr>
            <a:ln w="31750" cap="rnd">
              <a:solidFill>
                <a:srgbClr val="008E7F"/>
              </a:solidFill>
              <a:prstDash val="dash"/>
              <a:round/>
            </a:ln>
            <a:effectLst/>
          </c:spPr>
          <c:marker>
            <c:symbol val="none"/>
          </c:marker>
          <c:cat>
            <c:numRef>
              <c:f>'5.2'!$D$86:$N$86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'5.2'!$D$90:$N$90</c:f>
              <c:numCache>
                <c:formatCode>0.0</c:formatCode>
                <c:ptCount val="11"/>
                <c:pt idx="0">
                  <c:v>13.6</c:v>
                </c:pt>
                <c:pt idx="1">
                  <c:v>12.7</c:v>
                </c:pt>
                <c:pt idx="2">
                  <c:v>12.5</c:v>
                </c:pt>
                <c:pt idx="3">
                  <c:v>12.1</c:v>
                </c:pt>
                <c:pt idx="4">
                  <c:v>12.1</c:v>
                </c:pt>
                <c:pt idx="5">
                  <c:v>12.1</c:v>
                </c:pt>
                <c:pt idx="6">
                  <c:v>11.8</c:v>
                </c:pt>
                <c:pt idx="7">
                  <c:v>11.9</c:v>
                </c:pt>
                <c:pt idx="8">
                  <c:v>11.5</c:v>
                </c:pt>
                <c:pt idx="9" formatCode="General">
                  <c:v>11.1</c:v>
                </c:pt>
                <c:pt idx="10" formatCode="General">
                  <c:v>11.3</c:v>
                </c:pt>
              </c:numCache>
            </c:numRef>
          </c:val>
          <c:smooth val="0"/>
          <c:extLst>
            <c:ext xmlns:c16="http://schemas.microsoft.com/office/drawing/2014/chart" uri="{C3380CC4-5D6E-409C-BE32-E72D297353CC}">
              <c16:uniqueId val="{00000003-04EB-49A3-845E-AE2B7DB5C3EA}"/>
            </c:ext>
          </c:extLst>
        </c:ser>
        <c:ser>
          <c:idx val="5"/>
          <c:order val="4"/>
          <c:tx>
            <c:strRef>
              <c:f>'5.2'!$C$91</c:f>
              <c:strCache>
                <c:ptCount val="1"/>
                <c:pt idx="0">
                  <c:v>EE</c:v>
                </c:pt>
              </c:strCache>
            </c:strRef>
          </c:tx>
          <c:spPr>
            <a:ln w="28575" cap="rnd">
              <a:solidFill>
                <a:srgbClr val="008E7F"/>
              </a:solidFill>
              <a:prstDash val="sysDot"/>
              <a:round/>
            </a:ln>
            <a:effectLst/>
          </c:spPr>
          <c:marker>
            <c:symbol val="none"/>
          </c:marker>
          <c:cat>
            <c:numRef>
              <c:f>'5.2'!$D$86:$N$86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'5.2'!$D$91:$N$91</c:f>
              <c:numCache>
                <c:formatCode>0.0</c:formatCode>
                <c:ptCount val="11"/>
                <c:pt idx="0">
                  <c:v>13.6</c:v>
                </c:pt>
                <c:pt idx="1">
                  <c:v>16</c:v>
                </c:pt>
                <c:pt idx="2">
                  <c:v>16.399999999999999</c:v>
                </c:pt>
                <c:pt idx="3">
                  <c:v>15.5</c:v>
                </c:pt>
                <c:pt idx="4">
                  <c:v>15.9</c:v>
                </c:pt>
                <c:pt idx="5">
                  <c:v>16.100000000000001</c:v>
                </c:pt>
                <c:pt idx="6">
                  <c:v>14.4</c:v>
                </c:pt>
                <c:pt idx="7">
                  <c:v>10.7</c:v>
                </c:pt>
                <c:pt idx="8">
                  <c:v>12</c:v>
                </c:pt>
                <c:pt idx="9" formatCode="General">
                  <c:v>14.3</c:v>
                </c:pt>
                <c:pt idx="10" formatCode="General">
                  <c:v>11.4</c:v>
                </c:pt>
              </c:numCache>
            </c:numRef>
          </c:val>
          <c:smooth val="0"/>
          <c:extLst>
            <c:ext xmlns:c16="http://schemas.microsoft.com/office/drawing/2014/chart" uri="{C3380CC4-5D6E-409C-BE32-E72D297353CC}">
              <c16:uniqueId val="{00000004-04EB-49A3-845E-AE2B7DB5C3EA}"/>
            </c:ext>
          </c:extLst>
        </c:ser>
        <c:ser>
          <c:idx val="6"/>
          <c:order val="5"/>
          <c:tx>
            <c:strRef>
              <c:f>'5.2'!$C$92</c:f>
              <c:strCache>
                <c:ptCount val="1"/>
                <c:pt idx="0">
                  <c:v>FR</c:v>
                </c:pt>
              </c:strCache>
            </c:strRef>
          </c:tx>
          <c:spPr>
            <a:ln w="28575" cap="rnd">
              <a:solidFill>
                <a:srgbClr val="008E7F"/>
              </a:solidFill>
              <a:prstDash val="solid"/>
              <a:round/>
            </a:ln>
            <a:effectLst/>
          </c:spPr>
          <c:marker>
            <c:symbol val="none"/>
          </c:marker>
          <c:cat>
            <c:numRef>
              <c:f>'5.2'!$D$86:$N$86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'5.2'!$D$92:$N$92</c:f>
              <c:numCache>
                <c:formatCode>0.0</c:formatCode>
                <c:ptCount val="11"/>
                <c:pt idx="0">
                  <c:v>10.7</c:v>
                </c:pt>
                <c:pt idx="1">
                  <c:v>9.9</c:v>
                </c:pt>
                <c:pt idx="2">
                  <c:v>10</c:v>
                </c:pt>
                <c:pt idx="3">
                  <c:v>10.1</c:v>
                </c:pt>
                <c:pt idx="4">
                  <c:v>10.4</c:v>
                </c:pt>
                <c:pt idx="5">
                  <c:v>10.6</c:v>
                </c:pt>
                <c:pt idx="6">
                  <c:v>9.6</c:v>
                </c:pt>
                <c:pt idx="7">
                  <c:v>9.6999999999999993</c:v>
                </c:pt>
                <c:pt idx="8">
                  <c:v>9.6</c:v>
                </c:pt>
                <c:pt idx="9" formatCode="General">
                  <c:v>9.1999999999999993</c:v>
                </c:pt>
                <c:pt idx="10" formatCode="General">
                  <c:v>9.5</c:v>
                </c:pt>
              </c:numCache>
            </c:numRef>
          </c:val>
          <c:smooth val="0"/>
          <c:extLst>
            <c:ext xmlns:c16="http://schemas.microsoft.com/office/drawing/2014/chart" uri="{C3380CC4-5D6E-409C-BE32-E72D297353CC}">
              <c16:uniqueId val="{00000005-04EB-49A3-845E-AE2B7DB5C3EA}"/>
            </c:ext>
          </c:extLst>
        </c:ser>
        <c:ser>
          <c:idx val="7"/>
          <c:order val="6"/>
          <c:tx>
            <c:strRef>
              <c:f>'5.2'!$C$93</c:f>
              <c:strCache>
                <c:ptCount val="1"/>
                <c:pt idx="0">
                  <c:v>DE</c:v>
                </c:pt>
              </c:strCache>
            </c:strRef>
          </c:tx>
          <c:spPr>
            <a:ln w="28575" cap="rnd">
              <a:solidFill>
                <a:srgbClr val="008E7F">
                  <a:alpha val="69804"/>
                </a:srgbClr>
              </a:solidFill>
              <a:prstDash val="dashDot"/>
              <a:round/>
            </a:ln>
            <a:effectLst/>
          </c:spPr>
          <c:marker>
            <c:symbol val="none"/>
          </c:marker>
          <c:cat>
            <c:numRef>
              <c:f>'5.2'!$D$86:$N$86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'5.2'!$D$93:$N$93</c:f>
              <c:numCache>
                <c:formatCode>0.0</c:formatCode>
                <c:ptCount val="11"/>
                <c:pt idx="0">
                  <c:v>10.199999999999999</c:v>
                </c:pt>
                <c:pt idx="1">
                  <c:v>10</c:v>
                </c:pt>
                <c:pt idx="2">
                  <c:v>10.4</c:v>
                </c:pt>
                <c:pt idx="3">
                  <c:v>11</c:v>
                </c:pt>
                <c:pt idx="4">
                  <c:v>11.1</c:v>
                </c:pt>
                <c:pt idx="5">
                  <c:v>11.5</c:v>
                </c:pt>
                <c:pt idx="6">
                  <c:v>11.8</c:v>
                </c:pt>
                <c:pt idx="7">
                  <c:v>11.7</c:v>
                </c:pt>
                <c:pt idx="8">
                  <c:v>14.4</c:v>
                </c:pt>
                <c:pt idx="9" formatCode="General">
                  <c:v>13.7</c:v>
                </c:pt>
                <c:pt idx="10" formatCode="General">
                  <c:v>15.2</c:v>
                </c:pt>
              </c:numCache>
            </c:numRef>
          </c:val>
          <c:smooth val="0"/>
          <c:extLst>
            <c:ext xmlns:c16="http://schemas.microsoft.com/office/drawing/2014/chart" uri="{C3380CC4-5D6E-409C-BE32-E72D297353CC}">
              <c16:uniqueId val="{00000006-04EB-49A3-845E-AE2B7DB5C3EA}"/>
            </c:ext>
          </c:extLst>
        </c:ser>
        <c:ser>
          <c:idx val="8"/>
          <c:order val="7"/>
          <c:tx>
            <c:strRef>
              <c:f>'5.2'!$C$94</c:f>
              <c:strCache>
                <c:ptCount val="1"/>
                <c:pt idx="0">
                  <c:v>FI</c:v>
                </c:pt>
              </c:strCache>
            </c:strRef>
          </c:tx>
          <c:spPr>
            <a:ln w="28575" cap="rnd">
              <a:solidFill>
                <a:srgbClr val="008E7F">
                  <a:alpha val="25098"/>
                </a:srgbClr>
              </a:solidFill>
              <a:round/>
            </a:ln>
            <a:effectLst/>
          </c:spPr>
          <c:marker>
            <c:symbol val="none"/>
          </c:marker>
          <c:cat>
            <c:numRef>
              <c:f>'5.2'!$D$86:$N$86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'5.2'!$D$94:$N$94</c:f>
              <c:numCache>
                <c:formatCode>General</c:formatCode>
                <c:ptCount val="11"/>
                <c:pt idx="0" formatCode="#\ ##0.0">
                  <c:v>10.4</c:v>
                </c:pt>
                <c:pt idx="1">
                  <c:v>11.9</c:v>
                </c:pt>
                <c:pt idx="2">
                  <c:v>10.6</c:v>
                </c:pt>
                <c:pt idx="3">
                  <c:v>9</c:v>
                </c:pt>
                <c:pt idx="4">
                  <c:v>9.5</c:v>
                </c:pt>
                <c:pt idx="5">
                  <c:v>9.1999999999999993</c:v>
                </c:pt>
                <c:pt idx="6">
                  <c:v>8.5</c:v>
                </c:pt>
                <c:pt idx="7">
                  <c:v>9.4</c:v>
                </c:pt>
                <c:pt idx="8">
                  <c:v>9.3000000000000007</c:v>
                </c:pt>
                <c:pt idx="9">
                  <c:v>10.3</c:v>
                </c:pt>
                <c:pt idx="10">
                  <c:v>11.9</c:v>
                </c:pt>
              </c:numCache>
            </c:numRef>
          </c:val>
          <c:smooth val="0"/>
          <c:extLst>
            <c:ext xmlns:c16="http://schemas.microsoft.com/office/drawing/2014/chart" uri="{C3380CC4-5D6E-409C-BE32-E72D297353CC}">
              <c16:uniqueId val="{00000007-04EB-49A3-845E-AE2B7DB5C3EA}"/>
            </c:ext>
          </c:extLst>
        </c:ser>
        <c:dLbls>
          <c:showLegendKey val="0"/>
          <c:showVal val="0"/>
          <c:showCatName val="0"/>
          <c:showSerName val="0"/>
          <c:showPercent val="0"/>
          <c:showBubbleSize val="0"/>
        </c:dLbls>
        <c:smooth val="0"/>
        <c:axId val="65875968"/>
        <c:axId val="65877888"/>
        <c:extLst/>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ax val="30"/>
          <c:min val="0"/>
        </c:scaling>
        <c:delete val="0"/>
        <c:axPos val="l"/>
        <c:majorGridlines>
          <c:spPr>
            <a:ln w="6350" cap="flat" cmpd="sng" algn="ctr">
              <a:solidFill>
                <a:schemeClr val="bg1">
                  <a:lumMod val="9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legend>
      <c:legendPos val="r"/>
      <c:layout>
        <c:manualLayout>
          <c:xMode val="edge"/>
          <c:yMode val="edge"/>
          <c:x val="0.84155484085616061"/>
          <c:y val="5.1528819994106467E-2"/>
          <c:w val="0.15500653746694948"/>
          <c:h val="0.824483938381228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039409760608E-2"/>
          <c:y val="5.4370866827025209E-2"/>
          <c:w val="0.90889202564582239"/>
          <c:h val="0.83209857253482999"/>
        </c:manualLayout>
      </c:layout>
      <c:lineChart>
        <c:grouping val="standard"/>
        <c:varyColors val="0"/>
        <c:ser>
          <c:idx val="0"/>
          <c:order val="0"/>
          <c:tx>
            <c:strRef>
              <c:f>'5.2'!$C$132</c:f>
              <c:strCache>
                <c:ptCount val="1"/>
                <c:pt idx="0">
                  <c:v>UE-27</c:v>
                </c:pt>
              </c:strCache>
            </c:strRef>
          </c:tx>
          <c:spPr>
            <a:ln w="28575" cap="rnd">
              <a:solidFill>
                <a:srgbClr val="008E7F"/>
              </a:solidFill>
              <a:prstDash val="dash"/>
              <a:round/>
            </a:ln>
            <a:effectLst/>
          </c:spPr>
          <c:marker>
            <c:symbol val="none"/>
          </c:marker>
          <c:cat>
            <c:numRef>
              <c:f>'5.2'!$D$131:$N$131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'5.2'!$D$132:$N$132</c:f>
              <c:numCache>
                <c:formatCode>0.0</c:formatCode>
                <c:ptCount val="11"/>
                <c:pt idx="0">
                  <c:v>40.299999999999997</c:v>
                </c:pt>
                <c:pt idx="1">
                  <c:v>40.9</c:v>
                </c:pt>
                <c:pt idx="2">
                  <c:v>41.8</c:v>
                </c:pt>
                <c:pt idx="3">
                  <c:v>42.3</c:v>
                </c:pt>
                <c:pt idx="4">
                  <c:v>43.2</c:v>
                </c:pt>
                <c:pt idx="5">
                  <c:v>44.2</c:v>
                </c:pt>
                <c:pt idx="6">
                  <c:v>45.1</c:v>
                </c:pt>
                <c:pt idx="7">
                  <c:v>46.1</c:v>
                </c:pt>
                <c:pt idx="8">
                  <c:v>47</c:v>
                </c:pt>
                <c:pt idx="9" formatCode="General">
                  <c:v>47.7</c:v>
                </c:pt>
                <c:pt idx="10" formatCode="General">
                  <c:v>48.8</c:v>
                </c:pt>
              </c:numCache>
            </c:numRef>
          </c:val>
          <c:smooth val="0"/>
          <c:extLst xmlns:c15="http://schemas.microsoft.com/office/drawing/2012/chart">
            <c:ext xmlns:c16="http://schemas.microsoft.com/office/drawing/2014/chart" uri="{C3380CC4-5D6E-409C-BE32-E72D297353CC}">
              <c16:uniqueId val="{00000000-A1DE-490D-A2C0-716508FAF6FD}"/>
            </c:ext>
          </c:extLst>
        </c:ser>
        <c:ser>
          <c:idx val="1"/>
          <c:order val="1"/>
          <c:tx>
            <c:strRef>
              <c:f>'5.2'!$C$133</c:f>
              <c:strCache>
                <c:ptCount val="1"/>
                <c:pt idx="0">
                  <c:v>DE</c:v>
                </c:pt>
              </c:strCache>
            </c:strRef>
          </c:tx>
          <c:spPr>
            <a:ln w="28575" cap="rnd">
              <a:solidFill>
                <a:srgbClr val="008E7F">
                  <a:alpha val="69804"/>
                </a:srgbClr>
              </a:solidFill>
              <a:prstDash val="dashDot"/>
              <a:round/>
            </a:ln>
            <a:effectLst/>
          </c:spPr>
          <c:marker>
            <c:symbol val="none"/>
          </c:marker>
          <c:cat>
            <c:numRef>
              <c:f>'5.2'!$D$131:$N$131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'5.2'!$D$133:$N$133</c:f>
              <c:numCache>
                <c:formatCode>General</c:formatCode>
                <c:ptCount val="11"/>
                <c:pt idx="0">
                  <c:v>31.9</c:v>
                </c:pt>
                <c:pt idx="1">
                  <c:v>28.9</c:v>
                </c:pt>
                <c:pt idx="2">
                  <c:v>30.6</c:v>
                </c:pt>
                <c:pt idx="3">
                  <c:v>31.5</c:v>
                </c:pt>
                <c:pt idx="4">
                  <c:v>32.5</c:v>
                </c:pt>
                <c:pt idx="5">
                  <c:v>33.6</c:v>
                </c:pt>
                <c:pt idx="6">
                  <c:v>34.4</c:v>
                </c:pt>
                <c:pt idx="7">
                  <c:v>36.6</c:v>
                </c:pt>
                <c:pt idx="8">
                  <c:v>38.799999999999997</c:v>
                </c:pt>
                <c:pt idx="9">
                  <c:v>39.5</c:v>
                </c:pt>
                <c:pt idx="10">
                  <c:v>41</c:v>
                </c:pt>
              </c:numCache>
            </c:numRef>
          </c:val>
          <c:smooth val="0"/>
          <c:extLst>
            <c:ext xmlns:c16="http://schemas.microsoft.com/office/drawing/2014/chart" uri="{C3380CC4-5D6E-409C-BE32-E72D297353CC}">
              <c16:uniqueId val="{00000001-A1DE-490D-A2C0-716508FAF6FD}"/>
            </c:ext>
          </c:extLst>
        </c:ser>
        <c:ser>
          <c:idx val="2"/>
          <c:order val="2"/>
          <c:tx>
            <c:strRef>
              <c:f>'5.2'!$C$134</c:f>
              <c:strCache>
                <c:ptCount val="1"/>
                <c:pt idx="0">
                  <c:v>IE</c:v>
                </c:pt>
              </c:strCache>
            </c:strRef>
          </c:tx>
          <c:spPr>
            <a:ln w="28575" cap="rnd">
              <a:solidFill>
                <a:srgbClr val="008E7F">
                  <a:alpha val="69804"/>
                </a:srgbClr>
              </a:solidFill>
              <a:round/>
            </a:ln>
            <a:effectLst/>
          </c:spPr>
          <c:marker>
            <c:symbol val="none"/>
          </c:marker>
          <c:cat>
            <c:numRef>
              <c:f>'5.2'!$D$131:$N$131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'5.2'!$D$134:$N$134</c:f>
              <c:numCache>
                <c:formatCode>General</c:formatCode>
                <c:ptCount val="11"/>
                <c:pt idx="0">
                  <c:v>57.9</c:v>
                </c:pt>
                <c:pt idx="1">
                  <c:v>60.2</c:v>
                </c:pt>
                <c:pt idx="2">
                  <c:v>60.3</c:v>
                </c:pt>
                <c:pt idx="3">
                  <c:v>60.7</c:v>
                </c:pt>
                <c:pt idx="4">
                  <c:v>59.7</c:v>
                </c:pt>
                <c:pt idx="5">
                  <c:v>60</c:v>
                </c:pt>
                <c:pt idx="6">
                  <c:v>59.3</c:v>
                </c:pt>
                <c:pt idx="7">
                  <c:v>62.2</c:v>
                </c:pt>
                <c:pt idx="8">
                  <c:v>66.599999999999994</c:v>
                </c:pt>
                <c:pt idx="9">
                  <c:v>66.099999999999994</c:v>
                </c:pt>
                <c:pt idx="10">
                  <c:v>66.3</c:v>
                </c:pt>
              </c:numCache>
            </c:numRef>
          </c:val>
          <c:smooth val="0"/>
          <c:extLst>
            <c:ext xmlns:c16="http://schemas.microsoft.com/office/drawing/2014/chart" uri="{C3380CC4-5D6E-409C-BE32-E72D297353CC}">
              <c16:uniqueId val="{00000002-A1DE-490D-A2C0-716508FAF6FD}"/>
            </c:ext>
          </c:extLst>
        </c:ser>
        <c:ser>
          <c:idx val="3"/>
          <c:order val="3"/>
          <c:tx>
            <c:strRef>
              <c:f>'5.2'!$C$135</c:f>
              <c:strCache>
                <c:ptCount val="1"/>
                <c:pt idx="0">
                  <c:v>ES</c:v>
                </c:pt>
              </c:strCache>
            </c:strRef>
          </c:tx>
          <c:spPr>
            <a:ln w="28575" cap="rnd">
              <a:solidFill>
                <a:srgbClr val="008E7F"/>
              </a:solidFill>
              <a:prstDash val="sysDot"/>
              <a:round/>
            </a:ln>
            <a:effectLst/>
          </c:spPr>
          <c:marker>
            <c:symbol val="none"/>
          </c:marker>
          <c:cat>
            <c:numRef>
              <c:f>'5.2'!$D$131:$N$131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'5.2'!$D$135:$N$135</c:f>
              <c:numCache>
                <c:formatCode>0.0</c:formatCode>
                <c:ptCount val="11"/>
                <c:pt idx="0">
                  <c:v>46.5</c:v>
                </c:pt>
                <c:pt idx="1">
                  <c:v>47.5</c:v>
                </c:pt>
                <c:pt idx="2">
                  <c:v>47</c:v>
                </c:pt>
                <c:pt idx="3">
                  <c:v>47</c:v>
                </c:pt>
                <c:pt idx="4">
                  <c:v>48.8</c:v>
                </c:pt>
                <c:pt idx="5">
                  <c:v>50.1</c:v>
                </c:pt>
                <c:pt idx="6">
                  <c:v>52.4</c:v>
                </c:pt>
                <c:pt idx="7">
                  <c:v>53.5</c:v>
                </c:pt>
                <c:pt idx="8">
                  <c:v>54.3</c:v>
                </c:pt>
                <c:pt idx="9" formatCode="General">
                  <c:v>56.8</c:v>
                </c:pt>
                <c:pt idx="10" formatCode="General">
                  <c:v>58</c:v>
                </c:pt>
              </c:numCache>
            </c:numRef>
          </c:val>
          <c:smooth val="0"/>
          <c:extLst>
            <c:ext xmlns:c16="http://schemas.microsoft.com/office/drawing/2014/chart" uri="{C3380CC4-5D6E-409C-BE32-E72D297353CC}">
              <c16:uniqueId val="{00000003-A1DE-490D-A2C0-716508FAF6FD}"/>
            </c:ext>
          </c:extLst>
        </c:ser>
        <c:ser>
          <c:idx val="4"/>
          <c:order val="4"/>
          <c:tx>
            <c:strRef>
              <c:f>'5.2'!$C$136</c:f>
              <c:strCache>
                <c:ptCount val="1"/>
                <c:pt idx="0">
                  <c:v>FR</c:v>
                </c:pt>
              </c:strCache>
            </c:strRef>
          </c:tx>
          <c:spPr>
            <a:ln w="28575" cap="rnd">
              <a:solidFill>
                <a:srgbClr val="008E7F"/>
              </a:solidFill>
              <a:prstDash val="solid"/>
              <a:round/>
            </a:ln>
            <a:effectLst/>
          </c:spPr>
          <c:marker>
            <c:symbol val="none"/>
          </c:marker>
          <c:cat>
            <c:numRef>
              <c:f>'5.2'!$D$131:$N$131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'5.2'!$D$136:$N$136</c:f>
              <c:numCache>
                <c:formatCode>0.0</c:formatCode>
                <c:ptCount val="11"/>
                <c:pt idx="0">
                  <c:v>48.3</c:v>
                </c:pt>
                <c:pt idx="1">
                  <c:v>48.4</c:v>
                </c:pt>
                <c:pt idx="2">
                  <c:v>48.8</c:v>
                </c:pt>
                <c:pt idx="3">
                  <c:v>48.7</c:v>
                </c:pt>
                <c:pt idx="4">
                  <c:v>49.2</c:v>
                </c:pt>
                <c:pt idx="5">
                  <c:v>51</c:v>
                </c:pt>
                <c:pt idx="6">
                  <c:v>52.3</c:v>
                </c:pt>
                <c:pt idx="7">
                  <c:v>52.8</c:v>
                </c:pt>
                <c:pt idx="8">
                  <c:v>54.2</c:v>
                </c:pt>
                <c:pt idx="9" formatCode="General">
                  <c:v>54</c:v>
                </c:pt>
                <c:pt idx="10" formatCode="General">
                  <c:v>55.8</c:v>
                </c:pt>
              </c:numCache>
            </c:numRef>
          </c:val>
          <c:smooth val="0"/>
          <c:extLst>
            <c:ext xmlns:c16="http://schemas.microsoft.com/office/drawing/2014/chart" uri="{C3380CC4-5D6E-409C-BE32-E72D297353CC}">
              <c16:uniqueId val="{00000004-A1DE-490D-A2C0-716508FAF6FD}"/>
            </c:ext>
          </c:extLst>
        </c:ser>
        <c:ser>
          <c:idx val="5"/>
          <c:order val="5"/>
          <c:tx>
            <c:strRef>
              <c:f>'5.2'!$C$137</c:f>
              <c:strCache>
                <c:ptCount val="1"/>
                <c:pt idx="0">
                  <c:v>IT</c:v>
                </c:pt>
              </c:strCache>
            </c:strRef>
          </c:tx>
          <c:spPr>
            <a:ln w="28575" cap="rnd">
              <a:solidFill>
                <a:srgbClr val="008E7F">
                  <a:alpha val="50196"/>
                </a:srgbClr>
              </a:solidFill>
              <a:prstDash val="sysDash"/>
              <a:round/>
            </a:ln>
            <a:effectLst/>
          </c:spPr>
          <c:marker>
            <c:symbol val="none"/>
          </c:marker>
          <c:cat>
            <c:numRef>
              <c:f>'5.2'!$D$131:$N$131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'5.2'!$D$137:$N$137</c:f>
              <c:numCache>
                <c:formatCode>0.0</c:formatCode>
                <c:ptCount val="11"/>
                <c:pt idx="0">
                  <c:v>28</c:v>
                </c:pt>
                <c:pt idx="1">
                  <c:v>29.8</c:v>
                </c:pt>
                <c:pt idx="2">
                  <c:v>31</c:v>
                </c:pt>
                <c:pt idx="3">
                  <c:v>31.7</c:v>
                </c:pt>
                <c:pt idx="4">
                  <c:v>33.5</c:v>
                </c:pt>
                <c:pt idx="5">
                  <c:v>34.200000000000003</c:v>
                </c:pt>
                <c:pt idx="6">
                  <c:v>34.1</c:v>
                </c:pt>
                <c:pt idx="7">
                  <c:v>34.799999999999997</c:v>
                </c:pt>
                <c:pt idx="8">
                  <c:v>34.4</c:v>
                </c:pt>
                <c:pt idx="9" formatCode="General">
                  <c:v>35.5</c:v>
                </c:pt>
                <c:pt idx="10" formatCode="General">
                  <c:v>37.1</c:v>
                </c:pt>
              </c:numCache>
            </c:numRef>
          </c:val>
          <c:smooth val="0"/>
          <c:extLst>
            <c:ext xmlns:c16="http://schemas.microsoft.com/office/drawing/2014/chart" uri="{C3380CC4-5D6E-409C-BE32-E72D297353CC}">
              <c16:uniqueId val="{00000005-A1DE-490D-A2C0-716508FAF6FD}"/>
            </c:ext>
          </c:extLst>
        </c:ser>
        <c:ser>
          <c:idx val="6"/>
          <c:order val="6"/>
          <c:tx>
            <c:strRef>
              <c:f>'5.2'!$C$138</c:f>
              <c:strCache>
                <c:ptCount val="1"/>
                <c:pt idx="0">
                  <c:v>PL</c:v>
                </c:pt>
              </c:strCache>
            </c:strRef>
          </c:tx>
          <c:spPr>
            <a:ln w="28575" cap="rnd">
              <a:solidFill>
                <a:srgbClr val="008E7F">
                  <a:alpha val="25098"/>
                </a:srgbClr>
              </a:solidFill>
              <a:round/>
            </a:ln>
            <a:effectLst/>
          </c:spPr>
          <c:marker>
            <c:symbol val="none"/>
          </c:marker>
          <c:cat>
            <c:numRef>
              <c:f>'5.2'!$D$131:$N$131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'5.2'!$D$138:$N$138</c:f>
              <c:numCache>
                <c:formatCode>0.0</c:formatCode>
                <c:ptCount val="11"/>
                <c:pt idx="0">
                  <c:v>51.1</c:v>
                </c:pt>
                <c:pt idx="1">
                  <c:v>51.7</c:v>
                </c:pt>
                <c:pt idx="2">
                  <c:v>52.8</c:v>
                </c:pt>
                <c:pt idx="3">
                  <c:v>53.6</c:v>
                </c:pt>
                <c:pt idx="4">
                  <c:v>53.8</c:v>
                </c:pt>
                <c:pt idx="5">
                  <c:v>53.7</c:v>
                </c:pt>
                <c:pt idx="6">
                  <c:v>54.5</c:v>
                </c:pt>
                <c:pt idx="7">
                  <c:v>53.8</c:v>
                </c:pt>
                <c:pt idx="8">
                  <c:v>51.4</c:v>
                </c:pt>
                <c:pt idx="9" formatCode="General">
                  <c:v>51.3</c:v>
                </c:pt>
                <c:pt idx="10" formatCode="General">
                  <c:v>56</c:v>
                </c:pt>
              </c:numCache>
            </c:numRef>
          </c:val>
          <c:smooth val="0"/>
          <c:extLst>
            <c:ext xmlns:c16="http://schemas.microsoft.com/office/drawing/2014/chart" uri="{C3380CC4-5D6E-409C-BE32-E72D297353CC}">
              <c16:uniqueId val="{00000006-A1DE-490D-A2C0-716508FAF6FD}"/>
            </c:ext>
          </c:extLst>
        </c:ser>
        <c:dLbls>
          <c:showLegendKey val="0"/>
          <c:showVal val="0"/>
          <c:showCatName val="0"/>
          <c:showSerName val="0"/>
          <c:showPercent val="0"/>
          <c:showBubbleSize val="0"/>
        </c:dLbls>
        <c:smooth val="0"/>
        <c:axId val="65875968"/>
        <c:axId val="65877888"/>
        <c:extLst/>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ax val="70"/>
          <c:min val="15"/>
        </c:scaling>
        <c:delete val="0"/>
        <c:axPos val="l"/>
        <c:majorGridlines>
          <c:spPr>
            <a:ln w="6350" cap="flat" cmpd="sng" algn="ctr">
              <a:solidFill>
                <a:schemeClr val="bg1">
                  <a:lumMod val="9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14272850930148E-2"/>
          <c:y val="5.4370866827025209E-2"/>
          <c:w val="0.76323811713316847"/>
          <c:h val="0.83209857253482999"/>
        </c:manualLayout>
      </c:layout>
      <c:lineChart>
        <c:grouping val="standard"/>
        <c:varyColors val="0"/>
        <c:ser>
          <c:idx val="0"/>
          <c:order val="0"/>
          <c:tx>
            <c:strRef>
              <c:f>'5.2'!$C$142</c:f>
              <c:strCache>
                <c:ptCount val="1"/>
                <c:pt idx="0">
                  <c:v>IE</c:v>
                </c:pt>
              </c:strCache>
            </c:strRef>
          </c:tx>
          <c:spPr>
            <a:ln w="28575" cap="rnd">
              <a:solidFill>
                <a:srgbClr val="008E7F">
                  <a:alpha val="69804"/>
                </a:srgbClr>
              </a:solidFill>
              <a:round/>
            </a:ln>
            <a:effectLst/>
          </c:spPr>
          <c:marker>
            <c:symbol val="none"/>
          </c:marker>
          <c:cat>
            <c:numRef>
              <c:f>'5.2'!$D$141:$N$141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'5.2'!$D$142:$N$142</c:f>
              <c:numCache>
                <c:formatCode>General</c:formatCode>
                <c:ptCount val="11"/>
                <c:pt idx="0">
                  <c:v>45.9</c:v>
                </c:pt>
                <c:pt idx="1">
                  <c:v>46</c:v>
                </c:pt>
                <c:pt idx="2">
                  <c:v>47.1</c:v>
                </c:pt>
                <c:pt idx="3">
                  <c:v>47.3</c:v>
                </c:pt>
                <c:pt idx="4">
                  <c:v>49.4</c:v>
                </c:pt>
                <c:pt idx="5">
                  <c:v>52.1</c:v>
                </c:pt>
                <c:pt idx="6">
                  <c:v>51.5</c:v>
                </c:pt>
                <c:pt idx="7">
                  <c:v>54.5</c:v>
                </c:pt>
                <c:pt idx="8">
                  <c:v>57.6</c:v>
                </c:pt>
                <c:pt idx="9">
                  <c:v>59.8</c:v>
                </c:pt>
                <c:pt idx="10">
                  <c:v>59</c:v>
                </c:pt>
              </c:numCache>
            </c:numRef>
          </c:val>
          <c:smooth val="0"/>
          <c:extLst xmlns:c15="http://schemas.microsoft.com/office/drawing/2012/chart">
            <c:ext xmlns:c16="http://schemas.microsoft.com/office/drawing/2014/chart" uri="{C3380CC4-5D6E-409C-BE32-E72D297353CC}">
              <c16:uniqueId val="{00000000-0B38-4756-B01E-B44E0CD99D4B}"/>
            </c:ext>
          </c:extLst>
        </c:ser>
        <c:ser>
          <c:idx val="1"/>
          <c:order val="1"/>
          <c:tx>
            <c:strRef>
              <c:f>'5.2'!$C$143</c:f>
              <c:strCache>
                <c:ptCount val="1"/>
                <c:pt idx="0">
                  <c:v>FR</c:v>
                </c:pt>
              </c:strCache>
            </c:strRef>
          </c:tx>
          <c:spPr>
            <a:ln w="28575" cap="rnd">
              <a:solidFill>
                <a:srgbClr val="008E7F"/>
              </a:solidFill>
              <a:prstDash val="solid"/>
              <a:round/>
            </a:ln>
            <a:effectLst/>
          </c:spPr>
          <c:marker>
            <c:symbol val="none"/>
          </c:marker>
          <c:cat>
            <c:numRef>
              <c:f>'5.2'!$D$141:$N$141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'5.2'!$D$143:$N$143</c:f>
              <c:numCache>
                <c:formatCode>0.0</c:formatCode>
                <c:ptCount val="11"/>
                <c:pt idx="0">
                  <c:v>39.200000000000003</c:v>
                </c:pt>
                <c:pt idx="1">
                  <c:v>40.1</c:v>
                </c:pt>
                <c:pt idx="2">
                  <c:v>40.6</c:v>
                </c:pt>
                <c:pt idx="3">
                  <c:v>39.4</c:v>
                </c:pt>
                <c:pt idx="4">
                  <c:v>39.6</c:v>
                </c:pt>
                <c:pt idx="5">
                  <c:v>42.8</c:v>
                </c:pt>
                <c:pt idx="6">
                  <c:v>43.8</c:v>
                </c:pt>
                <c:pt idx="7">
                  <c:v>45.9</c:v>
                </c:pt>
                <c:pt idx="8">
                  <c:v>46</c:v>
                </c:pt>
                <c:pt idx="9" formatCode="General">
                  <c:v>46.6</c:v>
                </c:pt>
                <c:pt idx="10" formatCode="General">
                  <c:v>47.8</c:v>
                </c:pt>
              </c:numCache>
            </c:numRef>
          </c:val>
          <c:smooth val="0"/>
          <c:extLst>
            <c:ext xmlns:c16="http://schemas.microsoft.com/office/drawing/2014/chart" uri="{C3380CC4-5D6E-409C-BE32-E72D297353CC}">
              <c16:uniqueId val="{00000001-0B38-4756-B01E-B44E0CD99D4B}"/>
            </c:ext>
          </c:extLst>
        </c:ser>
        <c:ser>
          <c:idx val="2"/>
          <c:order val="2"/>
          <c:tx>
            <c:strRef>
              <c:f>'5.2'!$C$144</c:f>
              <c:strCache>
                <c:ptCount val="1"/>
                <c:pt idx="0">
                  <c:v>ES</c:v>
                </c:pt>
              </c:strCache>
            </c:strRef>
          </c:tx>
          <c:spPr>
            <a:ln w="28575" cap="rnd">
              <a:solidFill>
                <a:srgbClr val="008E7F"/>
              </a:solidFill>
              <a:prstDash val="sysDot"/>
              <a:round/>
            </a:ln>
            <a:effectLst/>
          </c:spPr>
          <c:marker>
            <c:symbol val="none"/>
          </c:marker>
          <c:cat>
            <c:numRef>
              <c:f>'5.2'!$D$141:$N$141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'5.2'!$D$144:$N$144</c:f>
              <c:numCache>
                <c:formatCode>0.0</c:formatCode>
                <c:ptCount val="11"/>
                <c:pt idx="0">
                  <c:v>35.700000000000003</c:v>
                </c:pt>
                <c:pt idx="1">
                  <c:v>35.4</c:v>
                </c:pt>
                <c:pt idx="2">
                  <c:v>34.9</c:v>
                </c:pt>
                <c:pt idx="3">
                  <c:v>35</c:v>
                </c:pt>
                <c:pt idx="4">
                  <c:v>36.5</c:v>
                </c:pt>
                <c:pt idx="5">
                  <c:v>38.4</c:v>
                </c:pt>
                <c:pt idx="6">
                  <c:v>40.6</c:v>
                </c:pt>
                <c:pt idx="7">
                  <c:v>41.3</c:v>
                </c:pt>
                <c:pt idx="8">
                  <c:v>42.9</c:v>
                </c:pt>
                <c:pt idx="9" formatCode="General">
                  <c:v>43.7</c:v>
                </c:pt>
                <c:pt idx="10" formatCode="General">
                  <c:v>46.1</c:v>
                </c:pt>
              </c:numCache>
            </c:numRef>
          </c:val>
          <c:smooth val="0"/>
          <c:extLst>
            <c:ext xmlns:c16="http://schemas.microsoft.com/office/drawing/2014/chart" uri="{C3380CC4-5D6E-409C-BE32-E72D297353CC}">
              <c16:uniqueId val="{00000002-0B38-4756-B01E-B44E0CD99D4B}"/>
            </c:ext>
          </c:extLst>
        </c:ser>
        <c:ser>
          <c:idx val="3"/>
          <c:order val="3"/>
          <c:tx>
            <c:strRef>
              <c:f>'5.2'!$C$145</c:f>
              <c:strCache>
                <c:ptCount val="1"/>
                <c:pt idx="0">
                  <c:v>PL</c:v>
                </c:pt>
              </c:strCache>
            </c:strRef>
          </c:tx>
          <c:spPr>
            <a:ln w="28575" cap="rnd">
              <a:solidFill>
                <a:srgbClr val="008E7F">
                  <a:alpha val="25098"/>
                </a:srgbClr>
              </a:solidFill>
              <a:round/>
            </a:ln>
            <a:effectLst/>
          </c:spPr>
          <c:marker>
            <c:symbol val="none"/>
          </c:marker>
          <c:cat>
            <c:numRef>
              <c:f>'5.2'!$D$141:$N$141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'5.2'!$D$145:$N$145</c:f>
              <c:numCache>
                <c:formatCode>0.0</c:formatCode>
                <c:ptCount val="11"/>
                <c:pt idx="0">
                  <c:v>32.9</c:v>
                </c:pt>
                <c:pt idx="1">
                  <c:v>33.9</c:v>
                </c:pt>
                <c:pt idx="2">
                  <c:v>34</c:v>
                </c:pt>
                <c:pt idx="3">
                  <c:v>33.9</c:v>
                </c:pt>
                <c:pt idx="4">
                  <c:v>33.799999999999997</c:v>
                </c:pt>
                <c:pt idx="5">
                  <c:v>33.799999999999997</c:v>
                </c:pt>
                <c:pt idx="6">
                  <c:v>35.1</c:v>
                </c:pt>
                <c:pt idx="7">
                  <c:v>34.1</c:v>
                </c:pt>
                <c:pt idx="8">
                  <c:v>32.700000000000003</c:v>
                </c:pt>
                <c:pt idx="9" formatCode="General">
                  <c:v>32.6</c:v>
                </c:pt>
                <c:pt idx="10" formatCode="General">
                  <c:v>37</c:v>
                </c:pt>
              </c:numCache>
            </c:numRef>
          </c:val>
          <c:smooth val="0"/>
          <c:extLst>
            <c:ext xmlns:c16="http://schemas.microsoft.com/office/drawing/2014/chart" uri="{C3380CC4-5D6E-409C-BE32-E72D297353CC}">
              <c16:uniqueId val="{00000003-0B38-4756-B01E-B44E0CD99D4B}"/>
            </c:ext>
          </c:extLst>
        </c:ser>
        <c:ser>
          <c:idx val="4"/>
          <c:order val="4"/>
          <c:tx>
            <c:strRef>
              <c:f>'5.2'!$C$146</c:f>
              <c:strCache>
                <c:ptCount val="1"/>
                <c:pt idx="0">
                  <c:v>UE-27</c:v>
                </c:pt>
              </c:strCache>
            </c:strRef>
          </c:tx>
          <c:spPr>
            <a:ln w="28575" cap="rnd">
              <a:solidFill>
                <a:srgbClr val="008E7F"/>
              </a:solidFill>
              <a:prstDash val="dash"/>
              <a:round/>
            </a:ln>
            <a:effectLst/>
          </c:spPr>
          <c:marker>
            <c:symbol val="none"/>
          </c:marker>
          <c:cat>
            <c:numRef>
              <c:f>'5.2'!$D$141:$N$141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'5.2'!$D$146:$N$146</c:f>
              <c:numCache>
                <c:formatCode>0.0</c:formatCode>
                <c:ptCount val="11"/>
                <c:pt idx="0">
                  <c:v>30</c:v>
                </c:pt>
                <c:pt idx="1">
                  <c:v>30.9</c:v>
                </c:pt>
                <c:pt idx="2">
                  <c:v>31.2</c:v>
                </c:pt>
                <c:pt idx="3">
                  <c:v>31.5</c:v>
                </c:pt>
                <c:pt idx="4">
                  <c:v>32.200000000000003</c:v>
                </c:pt>
                <c:pt idx="5">
                  <c:v>33.299999999999997</c:v>
                </c:pt>
                <c:pt idx="6">
                  <c:v>34.200000000000003</c:v>
                </c:pt>
                <c:pt idx="7">
                  <c:v>35.299999999999997</c:v>
                </c:pt>
                <c:pt idx="8">
                  <c:v>36</c:v>
                </c:pt>
                <c:pt idx="9" formatCode="General">
                  <c:v>36.5</c:v>
                </c:pt>
                <c:pt idx="10" formatCode="General">
                  <c:v>37.6</c:v>
                </c:pt>
              </c:numCache>
            </c:numRef>
          </c:val>
          <c:smooth val="0"/>
          <c:extLst>
            <c:ext xmlns:c16="http://schemas.microsoft.com/office/drawing/2014/chart" uri="{C3380CC4-5D6E-409C-BE32-E72D297353CC}">
              <c16:uniqueId val="{00000004-0B38-4756-B01E-B44E0CD99D4B}"/>
            </c:ext>
          </c:extLst>
        </c:ser>
        <c:ser>
          <c:idx val="5"/>
          <c:order val="5"/>
          <c:tx>
            <c:strRef>
              <c:f>'5.2'!$C$147</c:f>
              <c:strCache>
                <c:ptCount val="1"/>
                <c:pt idx="0">
                  <c:v>DE</c:v>
                </c:pt>
              </c:strCache>
            </c:strRef>
          </c:tx>
          <c:spPr>
            <a:ln w="28575" cap="rnd">
              <a:solidFill>
                <a:srgbClr val="008E7F">
                  <a:alpha val="69804"/>
                </a:srgbClr>
              </a:solidFill>
              <a:prstDash val="dashDot"/>
              <a:round/>
            </a:ln>
            <a:effectLst/>
          </c:spPr>
          <c:marker>
            <c:symbol val="none"/>
          </c:marker>
          <c:cat>
            <c:numRef>
              <c:f>'5.2'!$D$141:$N$141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'5.2'!$D$147:$N$147</c:f>
              <c:numCache>
                <c:formatCode>General</c:formatCode>
                <c:ptCount val="11"/>
                <c:pt idx="0">
                  <c:v>27.9</c:v>
                </c:pt>
                <c:pt idx="1">
                  <c:v>28</c:v>
                </c:pt>
                <c:pt idx="2">
                  <c:v>28.6</c:v>
                </c:pt>
                <c:pt idx="3">
                  <c:v>29.6</c:v>
                </c:pt>
                <c:pt idx="4">
                  <c:v>30.2</c:v>
                </c:pt>
                <c:pt idx="5">
                  <c:v>31.1</c:v>
                </c:pt>
                <c:pt idx="6">
                  <c:v>32.1</c:v>
                </c:pt>
                <c:pt idx="7">
                  <c:v>34.1</c:v>
                </c:pt>
                <c:pt idx="8">
                  <c:v>35.1</c:v>
                </c:pt>
                <c:pt idx="9">
                  <c:v>34.9</c:v>
                </c:pt>
                <c:pt idx="10">
                  <c:v>36.1</c:v>
                </c:pt>
              </c:numCache>
            </c:numRef>
          </c:val>
          <c:smooth val="0"/>
          <c:extLst>
            <c:ext xmlns:c16="http://schemas.microsoft.com/office/drawing/2014/chart" uri="{C3380CC4-5D6E-409C-BE32-E72D297353CC}">
              <c16:uniqueId val="{00000005-0B38-4756-B01E-B44E0CD99D4B}"/>
            </c:ext>
          </c:extLst>
        </c:ser>
        <c:ser>
          <c:idx val="6"/>
          <c:order val="6"/>
          <c:tx>
            <c:strRef>
              <c:f>'5.2'!$C$148</c:f>
              <c:strCache>
                <c:ptCount val="1"/>
                <c:pt idx="0">
                  <c:v>IT</c:v>
                </c:pt>
              </c:strCache>
            </c:strRef>
          </c:tx>
          <c:spPr>
            <a:ln w="28575" cap="rnd">
              <a:solidFill>
                <a:srgbClr val="008E7F">
                  <a:alpha val="50196"/>
                </a:srgbClr>
              </a:solidFill>
              <a:prstDash val="sysDash"/>
              <a:round/>
            </a:ln>
            <a:effectLst/>
          </c:spPr>
          <c:marker>
            <c:symbol val="none"/>
          </c:marker>
          <c:cat>
            <c:numRef>
              <c:f>'5.2'!$D$141:$N$141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'5.2'!$D$148:$N$148</c:f>
              <c:numCache>
                <c:formatCode>0.0</c:formatCode>
                <c:ptCount val="11"/>
                <c:pt idx="0">
                  <c:v>17.8</c:v>
                </c:pt>
                <c:pt idx="1">
                  <c:v>18.600000000000001</c:v>
                </c:pt>
                <c:pt idx="2">
                  <c:v>19.399999999999999</c:v>
                </c:pt>
                <c:pt idx="3">
                  <c:v>19.5</c:v>
                </c:pt>
                <c:pt idx="4">
                  <c:v>20.399999999999999</c:v>
                </c:pt>
                <c:pt idx="5">
                  <c:v>21.6</c:v>
                </c:pt>
                <c:pt idx="6">
                  <c:v>21.9</c:v>
                </c:pt>
                <c:pt idx="7">
                  <c:v>22.6</c:v>
                </c:pt>
                <c:pt idx="8">
                  <c:v>22.3</c:v>
                </c:pt>
                <c:pt idx="9" formatCode="General">
                  <c:v>23.1</c:v>
                </c:pt>
                <c:pt idx="10" formatCode="General">
                  <c:v>24.4</c:v>
                </c:pt>
              </c:numCache>
            </c:numRef>
          </c:val>
          <c:smooth val="0"/>
          <c:extLst>
            <c:ext xmlns:c16="http://schemas.microsoft.com/office/drawing/2014/chart" uri="{C3380CC4-5D6E-409C-BE32-E72D297353CC}">
              <c16:uniqueId val="{00000006-0B38-4756-B01E-B44E0CD99D4B}"/>
            </c:ext>
          </c:extLst>
        </c:ser>
        <c:dLbls>
          <c:showLegendKey val="0"/>
          <c:showVal val="0"/>
          <c:showCatName val="0"/>
          <c:showSerName val="0"/>
          <c:showPercent val="0"/>
          <c:showBubbleSize val="0"/>
        </c:dLbls>
        <c:smooth val="0"/>
        <c:axId val="65875968"/>
        <c:axId val="65877888"/>
        <c:extLst/>
      </c:lineChart>
      <c:catAx>
        <c:axId val="6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7888"/>
        <c:crosses val="autoZero"/>
        <c:auto val="1"/>
        <c:lblAlgn val="ctr"/>
        <c:lblOffset val="100"/>
        <c:noMultiLvlLbl val="0"/>
      </c:catAx>
      <c:valAx>
        <c:axId val="65877888"/>
        <c:scaling>
          <c:orientation val="minMax"/>
          <c:max val="70"/>
          <c:min val="15"/>
        </c:scaling>
        <c:delete val="0"/>
        <c:axPos val="l"/>
        <c:majorGridlines>
          <c:spPr>
            <a:ln w="6350" cap="flat" cmpd="sng" algn="ctr">
              <a:solidFill>
                <a:schemeClr val="bg1">
                  <a:lumMod val="9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5875968"/>
        <c:crosses val="autoZero"/>
        <c:crossBetween val="between"/>
      </c:valAx>
      <c:spPr>
        <a:noFill/>
        <a:ln>
          <a:noFill/>
        </a:ln>
        <a:effectLst/>
      </c:spPr>
    </c:plotArea>
    <c:legend>
      <c:legendPos val="r"/>
      <c:layout>
        <c:manualLayout>
          <c:xMode val="edge"/>
          <c:yMode val="edge"/>
          <c:x val="0.83209207425714127"/>
          <c:y val="2.7159803457988105E-2"/>
          <c:w val="0.15330938559687338"/>
          <c:h val="0.865610767322491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17167024780051E-2"/>
          <c:y val="4.9259263568906114E-2"/>
          <c:w val="0.93884605787942166"/>
          <c:h val="0.80962379702537179"/>
        </c:manualLayout>
      </c:layout>
      <c:barChart>
        <c:barDir val="col"/>
        <c:grouping val="clustered"/>
        <c:varyColors val="0"/>
        <c:ser>
          <c:idx val="0"/>
          <c:order val="0"/>
          <c:tx>
            <c:strRef>
              <c:f>'5.3'!$Q$2</c:f>
              <c:strCache>
                <c:ptCount val="1"/>
                <c:pt idx="0">
                  <c:v>Dépenses initiales publiques en % du PIB</c:v>
                </c:pt>
              </c:strCache>
            </c:strRef>
          </c:tx>
          <c:spPr>
            <a:solidFill>
              <a:srgbClr val="008E7F"/>
            </a:solidFill>
            <a:ln>
              <a:noFill/>
            </a:ln>
            <a:effectLst/>
          </c:spPr>
          <c:invertIfNegative val="0"/>
          <c:cat>
            <c:strRef>
              <c:f>'5.3'!$P$3:$P$29</c:f>
              <c:strCache>
                <c:ptCount val="27"/>
                <c:pt idx="0">
                  <c:v>IE</c:v>
                </c:pt>
                <c:pt idx="1">
                  <c:v>RO</c:v>
                </c:pt>
                <c:pt idx="2">
                  <c:v>EL</c:v>
                </c:pt>
                <c:pt idx="3">
                  <c:v>LU</c:v>
                </c:pt>
                <c:pt idx="4">
                  <c:v>HR</c:v>
                </c:pt>
                <c:pt idx="5">
                  <c:v>LT</c:v>
                </c:pt>
                <c:pt idx="6">
                  <c:v>IT</c:v>
                </c:pt>
                <c:pt idx="7">
                  <c:v>LV</c:v>
                </c:pt>
                <c:pt idx="8">
                  <c:v>SK</c:v>
                </c:pt>
                <c:pt idx="9">
                  <c:v>PL</c:v>
                </c:pt>
                <c:pt idx="10">
                  <c:v>BG</c:v>
                </c:pt>
                <c:pt idx="11">
                  <c:v>HU</c:v>
                </c:pt>
                <c:pt idx="12">
                  <c:v>ES</c:v>
                </c:pt>
                <c:pt idx="13">
                  <c:v>PT</c:v>
                </c:pt>
                <c:pt idx="14">
                  <c:v>CZ</c:v>
                </c:pt>
                <c:pt idx="15">
                  <c:v>EE</c:v>
                </c:pt>
                <c:pt idx="16">
                  <c:v>CY</c:v>
                </c:pt>
                <c:pt idx="17">
                  <c:v>SI</c:v>
                </c:pt>
                <c:pt idx="18">
                  <c:v>MT</c:v>
                </c:pt>
                <c:pt idx="19">
                  <c:v>FR</c:v>
                </c:pt>
                <c:pt idx="20">
                  <c:v>DE</c:v>
                </c:pt>
                <c:pt idx="21">
                  <c:v>AT</c:v>
                </c:pt>
                <c:pt idx="22">
                  <c:v>NL</c:v>
                </c:pt>
                <c:pt idx="23">
                  <c:v>BE</c:v>
                </c:pt>
                <c:pt idx="24">
                  <c:v>FI</c:v>
                </c:pt>
                <c:pt idx="25">
                  <c:v>DK</c:v>
                </c:pt>
                <c:pt idx="26">
                  <c:v>SE</c:v>
                </c:pt>
              </c:strCache>
            </c:strRef>
          </c:cat>
          <c:val>
            <c:numRef>
              <c:f>'5.3'!$Q$3:$Q$29</c:f>
              <c:numCache>
                <c:formatCode>0.0</c:formatCode>
                <c:ptCount val="27"/>
                <c:pt idx="0">
                  <c:v>3</c:v>
                </c:pt>
                <c:pt idx="1">
                  <c:v>3.32</c:v>
                </c:pt>
                <c:pt idx="2">
                  <c:v>3.5</c:v>
                </c:pt>
                <c:pt idx="3">
                  <c:v>3.72</c:v>
                </c:pt>
                <c:pt idx="4">
                  <c:v>3.81</c:v>
                </c:pt>
                <c:pt idx="5">
                  <c:v>3.97</c:v>
                </c:pt>
                <c:pt idx="6">
                  <c:v>4.22</c:v>
                </c:pt>
                <c:pt idx="7">
                  <c:v>4.43</c:v>
                </c:pt>
                <c:pt idx="8">
                  <c:v>4.55</c:v>
                </c:pt>
                <c:pt idx="9">
                  <c:v>4.6100000000000003</c:v>
                </c:pt>
                <c:pt idx="10">
                  <c:v>4.66</c:v>
                </c:pt>
                <c:pt idx="11">
                  <c:v>4.68</c:v>
                </c:pt>
                <c:pt idx="12">
                  <c:v>4.72</c:v>
                </c:pt>
                <c:pt idx="13">
                  <c:v>4.7699999999999996</c:v>
                </c:pt>
                <c:pt idx="14">
                  <c:v>4.8</c:v>
                </c:pt>
                <c:pt idx="15">
                  <c:v>4.91</c:v>
                </c:pt>
                <c:pt idx="16">
                  <c:v>5.24</c:v>
                </c:pt>
                <c:pt idx="17">
                  <c:v>5.27</c:v>
                </c:pt>
                <c:pt idx="18">
                  <c:v>5.36</c:v>
                </c:pt>
                <c:pt idx="19">
                  <c:v>5.43</c:v>
                </c:pt>
                <c:pt idx="20">
                  <c:v>5.45</c:v>
                </c:pt>
                <c:pt idx="21">
                  <c:v>5.49</c:v>
                </c:pt>
                <c:pt idx="22">
                  <c:v>5.5</c:v>
                </c:pt>
                <c:pt idx="23">
                  <c:v>6.34</c:v>
                </c:pt>
                <c:pt idx="24">
                  <c:v>6.54</c:v>
                </c:pt>
                <c:pt idx="25">
                  <c:v>7</c:v>
                </c:pt>
                <c:pt idx="26">
                  <c:v>7.57</c:v>
                </c:pt>
              </c:numCache>
            </c:numRef>
          </c:val>
          <c:extLst>
            <c:ext xmlns:c16="http://schemas.microsoft.com/office/drawing/2014/chart" uri="{C3380CC4-5D6E-409C-BE32-E72D297353CC}">
              <c16:uniqueId val="{00000000-58C0-423D-8B1E-001064F1C62A}"/>
            </c:ext>
          </c:extLst>
        </c:ser>
        <c:dLbls>
          <c:showLegendKey val="0"/>
          <c:showVal val="0"/>
          <c:showCatName val="0"/>
          <c:showSerName val="0"/>
          <c:showPercent val="0"/>
          <c:showBubbleSize val="0"/>
        </c:dLbls>
        <c:gapWidth val="125"/>
        <c:axId val="447060288"/>
        <c:axId val="447063568"/>
      </c:barChart>
      <c:catAx>
        <c:axId val="447060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3568"/>
        <c:crosses val="autoZero"/>
        <c:auto val="1"/>
        <c:lblAlgn val="ctr"/>
        <c:lblOffset val="100"/>
        <c:noMultiLvlLbl val="0"/>
      </c:catAx>
      <c:valAx>
        <c:axId val="447063568"/>
        <c:scaling>
          <c:orientation val="minMax"/>
          <c:max val="8"/>
          <c:min val="1"/>
        </c:scaling>
        <c:delete val="0"/>
        <c:axPos val="l"/>
        <c:majorGridlines>
          <c:spPr>
            <a:ln w="6350" cap="flat" cmpd="sng" algn="ctr">
              <a:solidFill>
                <a:schemeClr val="bg1">
                  <a:lumMod val="85000"/>
                  <a:alpha val="20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0288"/>
        <c:crosses val="autoZero"/>
        <c:crossBetween val="between"/>
        <c:majorUnit val="1"/>
        <c:minorUnit val="0.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17167024780051E-2"/>
          <c:y val="4.9259263568906114E-2"/>
          <c:w val="0.93884605787942166"/>
          <c:h val="0.80962379702537179"/>
        </c:manualLayout>
      </c:layout>
      <c:barChart>
        <c:barDir val="col"/>
        <c:grouping val="clustered"/>
        <c:varyColors val="0"/>
        <c:ser>
          <c:idx val="0"/>
          <c:order val="0"/>
          <c:tx>
            <c:strRef>
              <c:f>'5.3'!$Q$34</c:f>
              <c:strCache>
                <c:ptCount val="1"/>
                <c:pt idx="0">
                  <c:v>Filles </c:v>
                </c:pt>
              </c:strCache>
            </c:strRef>
          </c:tx>
          <c:spPr>
            <a:solidFill>
              <a:srgbClr val="008E7F">
                <a:alpha val="50000"/>
              </a:srgbClr>
            </a:solidFill>
            <a:ln w="25400">
              <a:noFill/>
            </a:ln>
            <a:effectLst/>
          </c:spPr>
          <c:invertIfNegative val="0"/>
          <c:cat>
            <c:strRef>
              <c:f>'5.3'!$P$35:$P$51</c:f>
              <c:strCache>
                <c:ptCount val="17"/>
                <c:pt idx="0">
                  <c:v>MT</c:v>
                </c:pt>
                <c:pt idx="1">
                  <c:v>CY</c:v>
                </c:pt>
                <c:pt idx="2">
                  <c:v>BG</c:v>
                </c:pt>
                <c:pt idx="3">
                  <c:v>SK</c:v>
                </c:pt>
                <c:pt idx="4">
                  <c:v>DE</c:v>
                </c:pt>
                <c:pt idx="5">
                  <c:v>FR</c:v>
                </c:pt>
                <c:pt idx="6">
                  <c:v>BE nl</c:v>
                </c:pt>
                <c:pt idx="7">
                  <c:v>ES</c:v>
                </c:pt>
                <c:pt idx="8">
                  <c:v>PT</c:v>
                </c:pt>
                <c:pt idx="9">
                  <c:v>SE</c:v>
                </c:pt>
                <c:pt idx="10">
                  <c:v>SI</c:v>
                </c:pt>
                <c:pt idx="11">
                  <c:v>AT</c:v>
                </c:pt>
                <c:pt idx="12">
                  <c:v>CZ</c:v>
                </c:pt>
                <c:pt idx="13">
                  <c:v>NL</c:v>
                </c:pt>
                <c:pt idx="14">
                  <c:v>IT</c:v>
                </c:pt>
                <c:pt idx="15">
                  <c:v>FI</c:v>
                </c:pt>
                <c:pt idx="16">
                  <c:v>PL</c:v>
                </c:pt>
              </c:strCache>
            </c:strRef>
          </c:cat>
          <c:val>
            <c:numRef>
              <c:f>'5.3'!$Q$35:$Q$51</c:f>
              <c:numCache>
                <c:formatCode>0</c:formatCode>
                <c:ptCount val="17"/>
                <c:pt idx="0">
                  <c:v>91.01</c:v>
                </c:pt>
                <c:pt idx="1">
                  <c:v>92.56</c:v>
                </c:pt>
                <c:pt idx="2">
                  <c:v>93.84</c:v>
                </c:pt>
                <c:pt idx="3">
                  <c:v>94.31</c:v>
                </c:pt>
                <c:pt idx="4">
                  <c:v>94.43</c:v>
                </c:pt>
                <c:pt idx="5">
                  <c:v>95.14</c:v>
                </c:pt>
                <c:pt idx="6">
                  <c:v>95.54</c:v>
                </c:pt>
                <c:pt idx="7">
                  <c:v>95.55</c:v>
                </c:pt>
                <c:pt idx="8">
                  <c:v>95.59</c:v>
                </c:pt>
                <c:pt idx="9">
                  <c:v>96.38</c:v>
                </c:pt>
                <c:pt idx="10">
                  <c:v>96.46</c:v>
                </c:pt>
                <c:pt idx="11">
                  <c:v>96.48</c:v>
                </c:pt>
                <c:pt idx="12">
                  <c:v>96.5</c:v>
                </c:pt>
                <c:pt idx="13">
                  <c:v>97.38</c:v>
                </c:pt>
                <c:pt idx="14">
                  <c:v>97.43</c:v>
                </c:pt>
                <c:pt idx="15">
                  <c:v>97.56</c:v>
                </c:pt>
                <c:pt idx="16">
                  <c:v>98.06</c:v>
                </c:pt>
              </c:numCache>
            </c:numRef>
          </c:val>
          <c:extLst>
            <c:ext xmlns:c16="http://schemas.microsoft.com/office/drawing/2014/chart" uri="{C3380CC4-5D6E-409C-BE32-E72D297353CC}">
              <c16:uniqueId val="{00000000-F961-4EA5-9CEA-9AFF7C359DFB}"/>
            </c:ext>
          </c:extLst>
        </c:ser>
        <c:dLbls>
          <c:showLegendKey val="0"/>
          <c:showVal val="0"/>
          <c:showCatName val="0"/>
          <c:showSerName val="0"/>
          <c:showPercent val="0"/>
          <c:showBubbleSize val="0"/>
        </c:dLbls>
        <c:gapWidth val="125"/>
        <c:axId val="447060288"/>
        <c:axId val="447063568"/>
      </c:barChart>
      <c:lineChart>
        <c:grouping val="standard"/>
        <c:varyColors val="0"/>
        <c:ser>
          <c:idx val="1"/>
          <c:order val="1"/>
          <c:tx>
            <c:strRef>
              <c:f>'5.3'!$R$34</c:f>
              <c:strCache>
                <c:ptCount val="1"/>
                <c:pt idx="0">
                  <c:v>Garçons</c:v>
                </c:pt>
              </c:strCache>
            </c:strRef>
          </c:tx>
          <c:spPr>
            <a:ln w="25400" cap="rnd">
              <a:noFill/>
              <a:round/>
            </a:ln>
            <a:effectLst/>
          </c:spPr>
          <c:marker>
            <c:symbol val="triangle"/>
            <c:size val="8"/>
            <c:spPr>
              <a:solidFill>
                <a:schemeClr val="accent4"/>
              </a:solidFill>
              <a:ln w="6350">
                <a:solidFill>
                  <a:schemeClr val="bg1"/>
                </a:solidFill>
              </a:ln>
              <a:effectLst/>
            </c:spPr>
          </c:marker>
          <c:cat>
            <c:strRef>
              <c:f>'5.3'!$P$35:$P$51</c:f>
              <c:strCache>
                <c:ptCount val="17"/>
                <c:pt idx="0">
                  <c:v>MT</c:v>
                </c:pt>
                <c:pt idx="1">
                  <c:v>CY</c:v>
                </c:pt>
                <c:pt idx="2">
                  <c:v>BG</c:v>
                </c:pt>
                <c:pt idx="3">
                  <c:v>SK</c:v>
                </c:pt>
                <c:pt idx="4">
                  <c:v>DE</c:v>
                </c:pt>
                <c:pt idx="5">
                  <c:v>FR</c:v>
                </c:pt>
                <c:pt idx="6">
                  <c:v>BE nl</c:v>
                </c:pt>
                <c:pt idx="7">
                  <c:v>ES</c:v>
                </c:pt>
                <c:pt idx="8">
                  <c:v>PT</c:v>
                </c:pt>
                <c:pt idx="9">
                  <c:v>SE</c:v>
                </c:pt>
                <c:pt idx="10">
                  <c:v>SI</c:v>
                </c:pt>
                <c:pt idx="11">
                  <c:v>AT</c:v>
                </c:pt>
                <c:pt idx="12">
                  <c:v>CZ</c:v>
                </c:pt>
                <c:pt idx="13">
                  <c:v>NL</c:v>
                </c:pt>
                <c:pt idx="14">
                  <c:v>IT</c:v>
                </c:pt>
                <c:pt idx="15">
                  <c:v>FI</c:v>
                </c:pt>
                <c:pt idx="16">
                  <c:v>PL</c:v>
                </c:pt>
              </c:strCache>
            </c:strRef>
          </c:cat>
          <c:val>
            <c:numRef>
              <c:f>'5.3'!$R$35:$R$51</c:f>
              <c:numCache>
                <c:formatCode>0</c:formatCode>
                <c:ptCount val="17"/>
                <c:pt idx="0">
                  <c:v>89.58</c:v>
                </c:pt>
                <c:pt idx="1">
                  <c:v>90.99</c:v>
                </c:pt>
                <c:pt idx="2">
                  <c:v>92</c:v>
                </c:pt>
                <c:pt idx="3">
                  <c:v>92.95</c:v>
                </c:pt>
                <c:pt idx="4">
                  <c:v>92.78</c:v>
                </c:pt>
                <c:pt idx="5">
                  <c:v>92.58</c:v>
                </c:pt>
                <c:pt idx="6">
                  <c:v>93.15</c:v>
                </c:pt>
                <c:pt idx="7">
                  <c:v>94.95</c:v>
                </c:pt>
                <c:pt idx="8">
                  <c:v>92.87</c:v>
                </c:pt>
                <c:pt idx="9">
                  <c:v>94.19</c:v>
                </c:pt>
                <c:pt idx="10">
                  <c:v>92.38</c:v>
                </c:pt>
                <c:pt idx="11">
                  <c:v>95.39</c:v>
                </c:pt>
                <c:pt idx="12">
                  <c:v>95.54</c:v>
                </c:pt>
                <c:pt idx="13">
                  <c:v>95.49</c:v>
                </c:pt>
                <c:pt idx="14">
                  <c:v>96.94</c:v>
                </c:pt>
                <c:pt idx="15">
                  <c:v>95.42</c:v>
                </c:pt>
                <c:pt idx="16">
                  <c:v>96.46</c:v>
                </c:pt>
              </c:numCache>
            </c:numRef>
          </c:val>
          <c:smooth val="0"/>
          <c:extLst>
            <c:ext xmlns:c16="http://schemas.microsoft.com/office/drawing/2014/chart" uri="{C3380CC4-5D6E-409C-BE32-E72D297353CC}">
              <c16:uniqueId val="{00000001-F961-4EA5-9CEA-9AFF7C359DFB}"/>
            </c:ext>
          </c:extLst>
        </c:ser>
        <c:dLbls>
          <c:showLegendKey val="0"/>
          <c:showVal val="0"/>
          <c:showCatName val="0"/>
          <c:showSerName val="0"/>
          <c:showPercent val="0"/>
          <c:showBubbleSize val="0"/>
        </c:dLbls>
        <c:marker val="1"/>
        <c:smooth val="0"/>
        <c:axId val="447060288"/>
        <c:axId val="447063568"/>
      </c:lineChart>
      <c:catAx>
        <c:axId val="447060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3568"/>
        <c:crosses val="autoZero"/>
        <c:auto val="1"/>
        <c:lblAlgn val="ctr"/>
        <c:lblOffset val="100"/>
        <c:noMultiLvlLbl val="0"/>
      </c:catAx>
      <c:valAx>
        <c:axId val="447063568"/>
        <c:scaling>
          <c:orientation val="minMax"/>
          <c:max val="100"/>
          <c:min val="50"/>
        </c:scaling>
        <c:delete val="0"/>
        <c:axPos val="l"/>
        <c:majorGridlines>
          <c:spPr>
            <a:ln w="6350" cap="flat" cmpd="sng" algn="ctr">
              <a:solidFill>
                <a:schemeClr val="bg1">
                  <a:lumMod val="85000"/>
                  <a:alpha val="20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7060288"/>
        <c:crosses val="autoZero"/>
        <c:crossBetween val="between"/>
        <c:minorUnit val="10"/>
      </c:valAx>
      <c:spPr>
        <a:noFill/>
        <a:ln>
          <a:noFill/>
        </a:ln>
        <a:effectLst/>
      </c:spPr>
    </c:plotArea>
    <c:legend>
      <c:legendPos val="b"/>
      <c:layout>
        <c:manualLayout>
          <c:xMode val="edge"/>
          <c:yMode val="edge"/>
          <c:x val="8.7776061812808198E-2"/>
          <c:y val="0.92056761844163415"/>
          <c:w val="0.82444775435743867"/>
          <c:h val="7.9432381558365794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041526305274834E-2"/>
          <c:y val="4.1904761904761903E-2"/>
          <c:w val="0.96795847369472521"/>
          <c:h val="0.85781901293346074"/>
        </c:manualLayout>
      </c:layout>
      <c:barChart>
        <c:barDir val="col"/>
        <c:grouping val="clustered"/>
        <c:varyColors val="0"/>
        <c:ser>
          <c:idx val="0"/>
          <c:order val="0"/>
          <c:tx>
            <c:strRef>
              <c:f>'5.3'!$Q$63</c:f>
              <c:strCache>
                <c:ptCount val="1"/>
                <c:pt idx="0">
                  <c:v>Filles </c:v>
                </c:pt>
              </c:strCache>
            </c:strRef>
          </c:tx>
          <c:spPr>
            <a:solidFill>
              <a:srgbClr val="008E7F"/>
            </a:solidFill>
            <a:ln>
              <a:noFill/>
            </a:ln>
            <a:effectLst/>
          </c:spPr>
          <c:invertIfNegative val="0"/>
          <c:cat>
            <c:strRef>
              <c:f>'5.3'!$P$64:$P$90</c:f>
              <c:strCache>
                <c:ptCount val="27"/>
                <c:pt idx="0">
                  <c:v>RO</c:v>
                </c:pt>
                <c:pt idx="1">
                  <c:v>LU</c:v>
                </c:pt>
                <c:pt idx="2">
                  <c:v>DE</c:v>
                </c:pt>
                <c:pt idx="3">
                  <c:v>BG</c:v>
                </c:pt>
                <c:pt idx="4">
                  <c:v>HU</c:v>
                </c:pt>
                <c:pt idx="5">
                  <c:v>SK</c:v>
                </c:pt>
                <c:pt idx="6">
                  <c:v>MT</c:v>
                </c:pt>
                <c:pt idx="7">
                  <c:v>DK</c:v>
                </c:pt>
                <c:pt idx="8">
                  <c:v>AT</c:v>
                </c:pt>
                <c:pt idx="9">
                  <c:v>EE</c:v>
                </c:pt>
                <c:pt idx="10">
                  <c:v>NL</c:v>
                </c:pt>
                <c:pt idx="11">
                  <c:v>ES</c:v>
                </c:pt>
                <c:pt idx="12">
                  <c:v>IT</c:v>
                </c:pt>
                <c:pt idx="13">
                  <c:v>LV</c:v>
                </c:pt>
                <c:pt idx="14">
                  <c:v>PL</c:v>
                </c:pt>
                <c:pt idx="15">
                  <c:v>FI</c:v>
                </c:pt>
                <c:pt idx="16">
                  <c:v>CZ</c:v>
                </c:pt>
                <c:pt idx="17">
                  <c:v>FR</c:v>
                </c:pt>
                <c:pt idx="18">
                  <c:v>SI</c:v>
                </c:pt>
                <c:pt idx="19">
                  <c:v>HR</c:v>
                </c:pt>
                <c:pt idx="20">
                  <c:v>EL</c:v>
                </c:pt>
                <c:pt idx="21">
                  <c:v>SE</c:v>
                </c:pt>
                <c:pt idx="22">
                  <c:v>CY</c:v>
                </c:pt>
                <c:pt idx="23">
                  <c:v>BE</c:v>
                </c:pt>
                <c:pt idx="24">
                  <c:v>IE</c:v>
                </c:pt>
                <c:pt idx="25">
                  <c:v>LT</c:v>
                </c:pt>
                <c:pt idx="26">
                  <c:v>PT</c:v>
                </c:pt>
              </c:strCache>
            </c:strRef>
          </c:cat>
          <c:val>
            <c:numRef>
              <c:f>'5.3'!$Q$64:$Q$90</c:f>
              <c:numCache>
                <c:formatCode>0.0</c:formatCode>
                <c:ptCount val="27"/>
                <c:pt idx="0">
                  <c:v>24.32</c:v>
                </c:pt>
                <c:pt idx="1">
                  <c:v>11.94</c:v>
                </c:pt>
                <c:pt idx="2">
                  <c:v>11.46</c:v>
                </c:pt>
                <c:pt idx="3">
                  <c:v>11.19</c:v>
                </c:pt>
                <c:pt idx="4">
                  <c:v>10.59</c:v>
                </c:pt>
                <c:pt idx="5">
                  <c:v>8.74</c:v>
                </c:pt>
                <c:pt idx="6">
                  <c:v>8.7100000000000009</c:v>
                </c:pt>
                <c:pt idx="7">
                  <c:v>6.88</c:v>
                </c:pt>
                <c:pt idx="8">
                  <c:v>6.28</c:v>
                </c:pt>
                <c:pt idx="9">
                  <c:v>5.79</c:v>
                </c:pt>
                <c:pt idx="10">
                  <c:v>5.25</c:v>
                </c:pt>
                <c:pt idx="11">
                  <c:v>4.9400000000000004</c:v>
                </c:pt>
                <c:pt idx="12">
                  <c:v>4.9400000000000004</c:v>
                </c:pt>
                <c:pt idx="13">
                  <c:v>4.63</c:v>
                </c:pt>
                <c:pt idx="14">
                  <c:v>4.04</c:v>
                </c:pt>
                <c:pt idx="15">
                  <c:v>4.01</c:v>
                </c:pt>
                <c:pt idx="16">
                  <c:v>3.82</c:v>
                </c:pt>
                <c:pt idx="17">
                  <c:v>3.23</c:v>
                </c:pt>
                <c:pt idx="18">
                  <c:v>3.03</c:v>
                </c:pt>
                <c:pt idx="19">
                  <c:v>2.89</c:v>
                </c:pt>
                <c:pt idx="20">
                  <c:v>2.64</c:v>
                </c:pt>
                <c:pt idx="21">
                  <c:v>2.5099999999999998</c:v>
                </c:pt>
                <c:pt idx="22">
                  <c:v>1.7</c:v>
                </c:pt>
                <c:pt idx="23">
                  <c:v>1.63</c:v>
                </c:pt>
                <c:pt idx="24">
                  <c:v>0.67</c:v>
                </c:pt>
                <c:pt idx="25">
                  <c:v>0.51</c:v>
                </c:pt>
                <c:pt idx="26">
                  <c:v>0.44</c:v>
                </c:pt>
              </c:numCache>
            </c:numRef>
          </c:val>
          <c:extLst>
            <c:ext xmlns:c16="http://schemas.microsoft.com/office/drawing/2014/chart" uri="{C3380CC4-5D6E-409C-BE32-E72D297353CC}">
              <c16:uniqueId val="{00000000-4244-42BB-9376-078F48F63AC9}"/>
            </c:ext>
          </c:extLst>
        </c:ser>
        <c:ser>
          <c:idx val="1"/>
          <c:order val="1"/>
          <c:tx>
            <c:strRef>
              <c:f>'5.3'!$R$63</c:f>
              <c:strCache>
                <c:ptCount val="1"/>
                <c:pt idx="0">
                  <c:v>Garçons</c:v>
                </c:pt>
              </c:strCache>
            </c:strRef>
          </c:tx>
          <c:spPr>
            <a:solidFill>
              <a:srgbClr val="008E7F">
                <a:alpha val="50000"/>
              </a:srgbClr>
            </a:solidFill>
            <a:ln>
              <a:noFill/>
            </a:ln>
            <a:effectLst/>
          </c:spPr>
          <c:invertIfNegative val="0"/>
          <c:cat>
            <c:strRef>
              <c:f>'5.3'!$P$64:$P$90</c:f>
              <c:strCache>
                <c:ptCount val="27"/>
                <c:pt idx="0">
                  <c:v>RO</c:v>
                </c:pt>
                <c:pt idx="1">
                  <c:v>LU</c:v>
                </c:pt>
                <c:pt idx="2">
                  <c:v>DE</c:v>
                </c:pt>
                <c:pt idx="3">
                  <c:v>BG</c:v>
                </c:pt>
                <c:pt idx="4">
                  <c:v>HU</c:v>
                </c:pt>
                <c:pt idx="5">
                  <c:v>SK</c:v>
                </c:pt>
                <c:pt idx="6">
                  <c:v>MT</c:v>
                </c:pt>
                <c:pt idx="7">
                  <c:v>DK</c:v>
                </c:pt>
                <c:pt idx="8">
                  <c:v>AT</c:v>
                </c:pt>
                <c:pt idx="9">
                  <c:v>EE</c:v>
                </c:pt>
                <c:pt idx="10">
                  <c:v>NL</c:v>
                </c:pt>
                <c:pt idx="11">
                  <c:v>ES</c:v>
                </c:pt>
                <c:pt idx="12">
                  <c:v>IT</c:v>
                </c:pt>
                <c:pt idx="13">
                  <c:v>LV</c:v>
                </c:pt>
                <c:pt idx="14">
                  <c:v>PL</c:v>
                </c:pt>
                <c:pt idx="15">
                  <c:v>FI</c:v>
                </c:pt>
                <c:pt idx="16">
                  <c:v>CZ</c:v>
                </c:pt>
                <c:pt idx="17">
                  <c:v>FR</c:v>
                </c:pt>
                <c:pt idx="18">
                  <c:v>SI</c:v>
                </c:pt>
                <c:pt idx="19">
                  <c:v>HR</c:v>
                </c:pt>
                <c:pt idx="20">
                  <c:v>EL</c:v>
                </c:pt>
                <c:pt idx="21">
                  <c:v>SE</c:v>
                </c:pt>
                <c:pt idx="22">
                  <c:v>CY</c:v>
                </c:pt>
                <c:pt idx="23">
                  <c:v>BE</c:v>
                </c:pt>
                <c:pt idx="24">
                  <c:v>IE</c:v>
                </c:pt>
                <c:pt idx="25">
                  <c:v>LT</c:v>
                </c:pt>
                <c:pt idx="26">
                  <c:v>PT</c:v>
                </c:pt>
              </c:strCache>
            </c:strRef>
          </c:cat>
          <c:val>
            <c:numRef>
              <c:f>'5.3'!$R$64:$R$90</c:f>
              <c:numCache>
                <c:formatCode>0.0</c:formatCode>
                <c:ptCount val="27"/>
                <c:pt idx="0">
                  <c:v>25.7</c:v>
                </c:pt>
                <c:pt idx="1">
                  <c:v>15.67</c:v>
                </c:pt>
                <c:pt idx="2">
                  <c:v>10.27</c:v>
                </c:pt>
                <c:pt idx="3">
                  <c:v>7.87</c:v>
                </c:pt>
                <c:pt idx="4">
                  <c:v>11.54</c:v>
                </c:pt>
                <c:pt idx="5">
                  <c:v>9.1300000000000008</c:v>
                </c:pt>
                <c:pt idx="6">
                  <c:v>10.87</c:v>
                </c:pt>
                <c:pt idx="7">
                  <c:v>7.54</c:v>
                </c:pt>
                <c:pt idx="8">
                  <c:v>8</c:v>
                </c:pt>
                <c:pt idx="9">
                  <c:v>6.93</c:v>
                </c:pt>
                <c:pt idx="10">
                  <c:v>4.68</c:v>
                </c:pt>
                <c:pt idx="11">
                  <c:v>6.73</c:v>
                </c:pt>
                <c:pt idx="12">
                  <c:v>5.29</c:v>
                </c:pt>
                <c:pt idx="13">
                  <c:v>6.77</c:v>
                </c:pt>
                <c:pt idx="14">
                  <c:v>5.0199999999999996</c:v>
                </c:pt>
                <c:pt idx="15">
                  <c:v>4.6500000000000004</c:v>
                </c:pt>
                <c:pt idx="16">
                  <c:v>3.8</c:v>
                </c:pt>
                <c:pt idx="17">
                  <c:v>4.8499999999999996</c:v>
                </c:pt>
                <c:pt idx="18">
                  <c:v>3.83</c:v>
                </c:pt>
                <c:pt idx="19">
                  <c:v>8.52</c:v>
                </c:pt>
                <c:pt idx="20">
                  <c:v>2.4700000000000002</c:v>
                </c:pt>
                <c:pt idx="21">
                  <c:v>2.75</c:v>
                </c:pt>
                <c:pt idx="22">
                  <c:v>0.8</c:v>
                </c:pt>
                <c:pt idx="23">
                  <c:v>1.86</c:v>
                </c:pt>
                <c:pt idx="24">
                  <c:v>2.2599999999999998</c:v>
                </c:pt>
                <c:pt idx="25">
                  <c:v>2.36</c:v>
                </c:pt>
                <c:pt idx="26">
                  <c:v>0.89</c:v>
                </c:pt>
              </c:numCache>
            </c:numRef>
          </c:val>
          <c:extLst>
            <c:ext xmlns:c16="http://schemas.microsoft.com/office/drawing/2014/chart" uri="{C3380CC4-5D6E-409C-BE32-E72D297353CC}">
              <c16:uniqueId val="{00000001-4244-42BB-9376-078F48F63AC9}"/>
            </c:ext>
          </c:extLst>
        </c:ser>
        <c:dLbls>
          <c:showLegendKey val="0"/>
          <c:showVal val="0"/>
          <c:showCatName val="0"/>
          <c:showSerName val="0"/>
          <c:showPercent val="0"/>
          <c:showBubbleSize val="0"/>
        </c:dLbls>
        <c:gapWidth val="219"/>
        <c:axId val="750833928"/>
        <c:axId val="750823760"/>
      </c:barChart>
      <c:catAx>
        <c:axId val="750833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23760"/>
        <c:crosses val="autoZero"/>
        <c:auto val="1"/>
        <c:lblAlgn val="ctr"/>
        <c:lblOffset val="100"/>
        <c:noMultiLvlLbl val="0"/>
      </c:catAx>
      <c:valAx>
        <c:axId val="750823760"/>
        <c:scaling>
          <c:orientation val="minMax"/>
          <c:max val="30"/>
          <c:min val="0"/>
        </c:scaling>
        <c:delete val="0"/>
        <c:axPos val="l"/>
        <c:majorGridlines>
          <c:spPr>
            <a:ln w="6350" cap="flat" cmpd="sng" algn="ctr">
              <a:solidFill>
                <a:schemeClr val="bg1">
                  <a:lumMod val="85000"/>
                  <a:alpha val="20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750833928"/>
        <c:crosses val="autoZero"/>
        <c:crossBetween val="between"/>
        <c:majorUnit val="5"/>
      </c:valAx>
      <c:spPr>
        <a:noFill/>
        <a:ln>
          <a:noFill/>
        </a:ln>
        <a:effectLst/>
      </c:spPr>
    </c:plotArea>
    <c:legend>
      <c:legendPos val="r"/>
      <c:layout>
        <c:manualLayout>
          <c:xMode val="edge"/>
          <c:yMode val="edge"/>
          <c:x val="0.8813357426635583"/>
          <c:y val="0.12079838857352136"/>
          <c:w val="8.5370559357844836E-2"/>
          <c:h val="0.1830368878308815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1.xml"/><Relationship Id="rId3" Type="http://schemas.openxmlformats.org/officeDocument/2006/relationships/chart" Target="../charts/chart16.xml"/><Relationship Id="rId7" Type="http://schemas.openxmlformats.org/officeDocument/2006/relationships/chart" Target="../charts/chart20.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0</xdr:col>
      <xdr:colOff>752475</xdr:colOff>
      <xdr:row>2</xdr:row>
      <xdr:rowOff>20108</xdr:rowOff>
    </xdr:from>
    <xdr:to>
      <xdr:col>13</xdr:col>
      <xdr:colOff>619125</xdr:colOff>
      <xdr:row>38</xdr:row>
      <xdr:rowOff>76200</xdr:rowOff>
    </xdr:to>
    <xdr:graphicFrame macro="">
      <xdr:nvGraphicFramePr>
        <xdr:cNvPr id="2" name="Graphique 1">
          <a:extLst>
            <a:ext uri="{FF2B5EF4-FFF2-40B4-BE49-F238E27FC236}">
              <a16:creationId xmlns:a16="http://schemas.microsoft.com/office/drawing/2014/main" id="{1B5DB905-3910-3B4A-ADED-286B9A47EC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742950</xdr:colOff>
      <xdr:row>2</xdr:row>
      <xdr:rowOff>76201</xdr:rowOff>
    </xdr:from>
    <xdr:to>
      <xdr:col>12</xdr:col>
      <xdr:colOff>714374</xdr:colOff>
      <xdr:row>24</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47</xdr:row>
      <xdr:rowOff>9526</xdr:rowOff>
    </xdr:from>
    <xdr:to>
      <xdr:col>7</xdr:col>
      <xdr:colOff>9525</xdr:colOff>
      <xdr:row>69</xdr:row>
      <xdr:rowOff>66676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19050</xdr:colOff>
      <xdr:row>47</xdr:row>
      <xdr:rowOff>1</xdr:rowOff>
    </xdr:from>
    <xdr:to>
      <xdr:col>13</xdr:col>
      <xdr:colOff>609600</xdr:colOff>
      <xdr:row>69</xdr:row>
      <xdr:rowOff>66675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101</xdr:row>
      <xdr:rowOff>9525</xdr:rowOff>
    </xdr:from>
    <xdr:to>
      <xdr:col>6</xdr:col>
      <xdr:colOff>742950</xdr:colOff>
      <xdr:row>123</xdr:row>
      <xdr:rowOff>76200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101</xdr:row>
      <xdr:rowOff>9525</xdr:rowOff>
    </xdr:from>
    <xdr:to>
      <xdr:col>13</xdr:col>
      <xdr:colOff>647700</xdr:colOff>
      <xdr:row>123</xdr:row>
      <xdr:rowOff>95250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771525</xdr:colOff>
      <xdr:row>1</xdr:row>
      <xdr:rowOff>352425</xdr:rowOff>
    </xdr:from>
    <xdr:to>
      <xdr:col>12</xdr:col>
      <xdr:colOff>761999</xdr:colOff>
      <xdr:row>20</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32</xdr:row>
      <xdr:rowOff>57151</xdr:rowOff>
    </xdr:from>
    <xdr:to>
      <xdr:col>12</xdr:col>
      <xdr:colOff>685800</xdr:colOff>
      <xdr:row>51</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63</xdr:row>
      <xdr:rowOff>0</xdr:rowOff>
    </xdr:from>
    <xdr:to>
      <xdr:col>12</xdr:col>
      <xdr:colOff>619126</xdr:colOff>
      <xdr:row>80</xdr:row>
      <xdr:rowOff>114300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752474</xdr:colOff>
      <xdr:row>65</xdr:row>
      <xdr:rowOff>38101</xdr:rowOff>
    </xdr:from>
    <xdr:to>
      <xdr:col>12</xdr:col>
      <xdr:colOff>733425</xdr:colOff>
      <xdr:row>85</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752475</xdr:colOff>
      <xdr:row>1</xdr:row>
      <xdr:rowOff>152399</xdr:rowOff>
    </xdr:from>
    <xdr:to>
      <xdr:col>13</xdr:col>
      <xdr:colOff>0</xdr:colOff>
      <xdr:row>21</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57150</xdr:colOff>
      <xdr:row>34</xdr:row>
      <xdr:rowOff>9525</xdr:rowOff>
    </xdr:from>
    <xdr:to>
      <xdr:col>6</xdr:col>
      <xdr:colOff>657225</xdr:colOff>
      <xdr:row>56</xdr:row>
      <xdr:rowOff>95250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34</xdr:row>
      <xdr:rowOff>0</xdr:rowOff>
    </xdr:from>
    <xdr:to>
      <xdr:col>14</xdr:col>
      <xdr:colOff>38100</xdr:colOff>
      <xdr:row>56</xdr:row>
      <xdr:rowOff>104775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10584</xdr:colOff>
      <xdr:row>2</xdr:row>
      <xdr:rowOff>20110</xdr:rowOff>
    </xdr:from>
    <xdr:to>
      <xdr:col>13</xdr:col>
      <xdr:colOff>10584</xdr:colOff>
      <xdr:row>22</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889001</xdr:colOff>
      <xdr:row>35</xdr:row>
      <xdr:rowOff>52918</xdr:rowOff>
    </xdr:from>
    <xdr:to>
      <xdr:col>13</xdr:col>
      <xdr:colOff>10583</xdr:colOff>
      <xdr:row>56</xdr:row>
      <xdr:rowOff>52918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69</xdr:row>
      <xdr:rowOff>0</xdr:rowOff>
    </xdr:from>
    <xdr:to>
      <xdr:col>6</xdr:col>
      <xdr:colOff>740835</xdr:colOff>
      <xdr:row>90</xdr:row>
      <xdr:rowOff>10584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69</xdr:row>
      <xdr:rowOff>0</xdr:rowOff>
    </xdr:from>
    <xdr:to>
      <xdr:col>13</xdr:col>
      <xdr:colOff>127000</xdr:colOff>
      <xdr:row>90</xdr:row>
      <xdr:rowOff>10584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xdr:colOff>
      <xdr:row>103</xdr:row>
      <xdr:rowOff>0</xdr:rowOff>
    </xdr:from>
    <xdr:to>
      <xdr:col>6</xdr:col>
      <xdr:colOff>740835</xdr:colOff>
      <xdr:row>124</xdr:row>
      <xdr:rowOff>10584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103</xdr:row>
      <xdr:rowOff>0</xdr:rowOff>
    </xdr:from>
    <xdr:to>
      <xdr:col>13</xdr:col>
      <xdr:colOff>127000</xdr:colOff>
      <xdr:row>124</xdr:row>
      <xdr:rowOff>10584</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xdr:colOff>
      <xdr:row>137</xdr:row>
      <xdr:rowOff>0</xdr:rowOff>
    </xdr:from>
    <xdr:to>
      <xdr:col>6</xdr:col>
      <xdr:colOff>740835</xdr:colOff>
      <xdr:row>158</xdr:row>
      <xdr:rowOff>10584</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137</xdr:row>
      <xdr:rowOff>0</xdr:rowOff>
    </xdr:from>
    <xdr:to>
      <xdr:col>13</xdr:col>
      <xdr:colOff>127000</xdr:colOff>
      <xdr:row>158</xdr:row>
      <xdr:rowOff>10584</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761999</xdr:colOff>
      <xdr:row>2</xdr:row>
      <xdr:rowOff>0</xdr:rowOff>
    </xdr:from>
    <xdr:to>
      <xdr:col>12</xdr:col>
      <xdr:colOff>57150</xdr:colOff>
      <xdr:row>23</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34</xdr:row>
      <xdr:rowOff>9525</xdr:rowOff>
    </xdr:from>
    <xdr:to>
      <xdr:col>11</xdr:col>
      <xdr:colOff>723900</xdr:colOff>
      <xdr:row>56</xdr:row>
      <xdr:rowOff>9525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69</xdr:row>
      <xdr:rowOff>38101</xdr:rowOff>
    </xdr:from>
    <xdr:to>
      <xdr:col>11</xdr:col>
      <xdr:colOff>742950</xdr:colOff>
      <xdr:row>87</xdr:row>
      <xdr:rowOff>152401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0.89054</cdr:y>
    </cdr:from>
    <cdr:to>
      <cdr:x>1</cdr:x>
      <cdr:y>1</cdr:y>
    </cdr:to>
    <cdr:sp macro="" textlink="">
      <cdr:nvSpPr>
        <cdr:cNvPr id="2" name="ZoneTexte 1"/>
        <cdr:cNvSpPr txBox="1"/>
      </cdr:nvSpPr>
      <cdr:spPr>
        <a:xfrm xmlns:a="http://schemas.openxmlformats.org/drawingml/2006/main">
          <a:off x="0" y="3657600"/>
          <a:ext cx="9570720" cy="4495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sz="900" i="1"/>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761999</xdr:colOff>
      <xdr:row>56</xdr:row>
      <xdr:rowOff>0</xdr:rowOff>
    </xdr:from>
    <xdr:to>
      <xdr:col>11</xdr:col>
      <xdr:colOff>752474</xdr:colOff>
      <xdr:row>56</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38101</xdr:rowOff>
    </xdr:from>
    <xdr:to>
      <xdr:col>13</xdr:col>
      <xdr:colOff>0</xdr:colOff>
      <xdr:row>75</xdr:row>
      <xdr:rowOff>104775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27</xdr:row>
      <xdr:rowOff>28575</xdr:rowOff>
    </xdr:from>
    <xdr:to>
      <xdr:col>13</xdr:col>
      <xdr:colOff>9525</xdr:colOff>
      <xdr:row>46</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761999</xdr:colOff>
      <xdr:row>2</xdr:row>
      <xdr:rowOff>107949</xdr:rowOff>
    </xdr:from>
    <xdr:to>
      <xdr:col>13</xdr:col>
      <xdr:colOff>28574</xdr:colOff>
      <xdr:row>18</xdr:row>
      <xdr:rowOff>9524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er.in.adc.education.fr\MesEspacesPartages\str-depp-mirei\MIREI\Nos%20publications\EN%20COURS\2021_Salaires\Ressources\FRA_Formulas_T&amp;C_NESLI2021_16Apr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toader\Documents\EEC%202024\chapitre%205\Poster%206%20donn&#233;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Questions"/>
      <sheetName val="Table of Contents"/>
      <sheetName val="OECD.stat"/>
      <sheetName val="RAW_IT"/>
      <sheetName val="D1.1"/>
      <sheetName val="D1.2"/>
      <sheetName val="D1.3"/>
      <sheetName val="D1.4"/>
      <sheetName val="D1.5 (web)"/>
      <sheetName val="D1.6 (web)"/>
      <sheetName val="RAW_TS"/>
      <sheetName val="Statutory"/>
      <sheetName val="Relative Actual"/>
      <sheetName val="Actual"/>
      <sheetName val="Trends"/>
      <sheetName val="Start to Max"/>
      <sheetName val="Allowances"/>
      <sheetName val="Heads System"/>
      <sheetName val="D4.1"/>
      <sheetName val="D4.2"/>
      <sheetName val="D4.3"/>
      <sheetName val="D4.4 (web)"/>
      <sheetName val="D4.5 (web)"/>
      <sheetName val="D4.6 (web)"/>
      <sheetName val="X3.D4.7 (Annex)"/>
      <sheetName val="Trend in teaching time"/>
      <sheetName val="SAL-CURR5"/>
      <sheetName val="Hidden Sheet"/>
      <sheetName val="Error Sheet"/>
    </sheetNames>
    <sheetDataSet>
      <sheetData sheetId="0" refreshError="1"/>
      <sheetData sheetId="1">
        <row r="1">
          <cell r="C1" t="str">
            <v>France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C6">
            <v>2019</v>
          </cell>
        </row>
        <row r="16">
          <cell r="A16" t="str">
            <v>Australia</v>
          </cell>
          <cell r="B16" t="str">
            <v>AUS</v>
          </cell>
          <cell r="C16" t="str">
            <v>Teacher2_2019</v>
          </cell>
          <cell r="D16" t="str">
            <v>Head2_2019</v>
          </cell>
          <cell r="E16" t="str">
            <v>teacher2 (2018-19)</v>
          </cell>
          <cell r="F16" t="str">
            <v>Head2 (2018-19)</v>
          </cell>
        </row>
        <row r="17">
          <cell r="A17" t="str">
            <v>Austria</v>
          </cell>
          <cell r="B17" t="str">
            <v>AUT</v>
          </cell>
          <cell r="C17" t="str">
            <v>Teacher2_2019</v>
          </cell>
          <cell r="D17" t="str">
            <v>Head2_2019</v>
          </cell>
          <cell r="E17" t="str">
            <v>teacher2 (2018-19)</v>
          </cell>
          <cell r="F17" t="str">
            <v>Head2 (2018-19)</v>
          </cell>
        </row>
        <row r="18">
          <cell r="A18" t="str">
            <v>Canada</v>
          </cell>
          <cell r="B18" t="str">
            <v>CAN</v>
          </cell>
          <cell r="C18" t="str">
            <v>Teacher2_2019</v>
          </cell>
          <cell r="D18" t="str">
            <v>Head2_2019</v>
          </cell>
          <cell r="E18" t="str">
            <v>teacher2 (2018-19)</v>
          </cell>
          <cell r="F18" t="str">
            <v>Head2 (2018-19)</v>
          </cell>
        </row>
        <row r="19">
          <cell r="A19" t="str">
            <v>Chile</v>
          </cell>
          <cell r="B19" t="str">
            <v>CHL</v>
          </cell>
          <cell r="C19" t="str">
            <v>Teacher2</v>
          </cell>
          <cell r="D19" t="str">
            <v>Head2</v>
          </cell>
          <cell r="E19" t="str">
            <v>teacher2</v>
          </cell>
          <cell r="F19" t="str">
            <v>Head2</v>
          </cell>
        </row>
        <row r="20">
          <cell r="A20" t="str">
            <v>Colombia</v>
          </cell>
          <cell r="B20" t="str">
            <v>COL</v>
          </cell>
          <cell r="C20" t="str">
            <v>Teacher2_2019</v>
          </cell>
          <cell r="D20" t="str">
            <v>Head2_2019</v>
          </cell>
          <cell r="E20" t="str">
            <v>teacher2 (2018-19)</v>
          </cell>
          <cell r="F20" t="str">
            <v>Head2 (2018-19)</v>
          </cell>
        </row>
        <row r="21">
          <cell r="A21" t="str">
            <v>Czech Republic</v>
          </cell>
          <cell r="B21" t="str">
            <v>CZE</v>
          </cell>
          <cell r="C21" t="str">
            <v>Teacher2</v>
          </cell>
          <cell r="D21" t="str">
            <v>Head2</v>
          </cell>
          <cell r="E21" t="str">
            <v>teacher2</v>
          </cell>
          <cell r="F21" t="str">
            <v>Head2</v>
          </cell>
        </row>
        <row r="22">
          <cell r="A22" t="str">
            <v>Denmark</v>
          </cell>
          <cell r="B22" t="str">
            <v>DNK</v>
          </cell>
          <cell r="C22" t="str">
            <v>Teacher2_2019</v>
          </cell>
          <cell r="D22" t="str">
            <v>Head2_2019</v>
          </cell>
          <cell r="E22" t="str">
            <v>teacher2 (2018-19)</v>
          </cell>
          <cell r="F22" t="str">
            <v>Head2 (2018-19)</v>
          </cell>
        </row>
        <row r="23">
          <cell r="A23" t="str">
            <v>Estonia</v>
          </cell>
          <cell r="B23" t="str">
            <v>EST</v>
          </cell>
          <cell r="C23" t="str">
            <v>Teacher2</v>
          </cell>
          <cell r="D23" t="str">
            <v>Head2</v>
          </cell>
          <cell r="E23" t="str">
            <v>teacher2</v>
          </cell>
          <cell r="F23" t="str">
            <v>Head2</v>
          </cell>
        </row>
        <row r="24">
          <cell r="A24" t="str">
            <v>Finland</v>
          </cell>
          <cell r="B24" t="str">
            <v>FIN</v>
          </cell>
          <cell r="C24" t="str">
            <v>Teacher2_2019</v>
          </cell>
          <cell r="D24" t="str">
            <v>Head2_2019</v>
          </cell>
          <cell r="E24" t="str">
            <v>teacher2 (2018-19)</v>
          </cell>
          <cell r="F24" t="str">
            <v>Head2 (2018-19)</v>
          </cell>
        </row>
        <row r="25">
          <cell r="A25" t="str">
            <v>France</v>
          </cell>
          <cell r="B25" t="str">
            <v>FRA</v>
          </cell>
          <cell r="C25" t="str">
            <v>Teacher2</v>
          </cell>
          <cell r="D25" t="str">
            <v>Head2</v>
          </cell>
          <cell r="E25" t="str">
            <v>teacher2</v>
          </cell>
          <cell r="F25" t="str">
            <v>Head2</v>
          </cell>
        </row>
        <row r="26">
          <cell r="A26" t="str">
            <v>Germany</v>
          </cell>
          <cell r="B26" t="str">
            <v>DEU</v>
          </cell>
          <cell r="C26" t="str">
            <v>Teacher2_2019</v>
          </cell>
          <cell r="D26" t="str">
            <v>Head2_2019</v>
          </cell>
          <cell r="E26" t="str">
            <v>teacher2 (2018-19)</v>
          </cell>
          <cell r="F26" t="str">
            <v>Head2 (2018-19)</v>
          </cell>
        </row>
        <row r="27">
          <cell r="A27" t="str">
            <v>Greece</v>
          </cell>
          <cell r="B27" t="str">
            <v>GRC</v>
          </cell>
          <cell r="C27" t="str">
            <v>Teacher2_2019</v>
          </cell>
          <cell r="D27" t="str">
            <v>Head2_2019</v>
          </cell>
          <cell r="E27" t="str">
            <v>teacher2 (2018-19)</v>
          </cell>
          <cell r="F27" t="str">
            <v>Head2 (2018-19)</v>
          </cell>
        </row>
        <row r="28">
          <cell r="A28" t="str">
            <v>Hungary</v>
          </cell>
          <cell r="B28" t="str">
            <v>HUN</v>
          </cell>
          <cell r="C28" t="str">
            <v>Teacher2_2019</v>
          </cell>
          <cell r="D28" t="str">
            <v>Head2_2019</v>
          </cell>
          <cell r="E28" t="str">
            <v>teacher2 (2018-19)</v>
          </cell>
          <cell r="F28" t="str">
            <v>Head2 (2018-19)</v>
          </cell>
        </row>
        <row r="29">
          <cell r="A29" t="str">
            <v>Iceland</v>
          </cell>
          <cell r="B29" t="str">
            <v>ISL</v>
          </cell>
          <cell r="C29" t="str">
            <v>Teacher2_2019</v>
          </cell>
          <cell r="D29" t="str">
            <v>Head2_2019</v>
          </cell>
          <cell r="E29" t="str">
            <v>teacher2 (2018-19)</v>
          </cell>
          <cell r="F29" t="str">
            <v>Head2 (2018-19)</v>
          </cell>
        </row>
        <row r="30">
          <cell r="A30" t="str">
            <v>Ireland</v>
          </cell>
          <cell r="B30" t="str">
            <v>IRL</v>
          </cell>
          <cell r="C30" t="str">
            <v>Teacher2_2019</v>
          </cell>
          <cell r="D30" t="str">
            <v>Head2_2019</v>
          </cell>
          <cell r="E30" t="str">
            <v>teacher2 (2018-19)</v>
          </cell>
          <cell r="F30" t="str">
            <v>Head2 (2018-19)</v>
          </cell>
        </row>
        <row r="31">
          <cell r="A31" t="str">
            <v>Israel</v>
          </cell>
          <cell r="B31" t="str">
            <v>ISR</v>
          </cell>
          <cell r="C31" t="str">
            <v>Teacher2_2019</v>
          </cell>
          <cell r="D31" t="str">
            <v>Head2_2019</v>
          </cell>
          <cell r="E31" t="str">
            <v>teacher2 (2018-19)</v>
          </cell>
          <cell r="F31" t="str">
            <v>Head2 (2018-19)</v>
          </cell>
        </row>
        <row r="32">
          <cell r="A32" t="str">
            <v>Italy</v>
          </cell>
          <cell r="B32" t="str">
            <v>ITA</v>
          </cell>
          <cell r="C32" t="str">
            <v>Teacher2_2019</v>
          </cell>
          <cell r="D32" t="str">
            <v>Head2_2019</v>
          </cell>
          <cell r="E32" t="str">
            <v>teacher2 (2018-19)</v>
          </cell>
          <cell r="F32" t="str">
            <v>Head2 (2018-19)</v>
          </cell>
        </row>
        <row r="33">
          <cell r="A33" t="str">
            <v>Japan</v>
          </cell>
          <cell r="B33" t="str">
            <v>JPN</v>
          </cell>
          <cell r="C33" t="str">
            <v>Teacher2_2019</v>
          </cell>
          <cell r="D33" t="str">
            <v>Head2_2019</v>
          </cell>
          <cell r="E33" t="str">
            <v>teacher2 (2018-19)</v>
          </cell>
          <cell r="F33" t="str">
            <v>Head2 (2018-19)</v>
          </cell>
        </row>
        <row r="34">
          <cell r="A34" t="str">
            <v>Korea</v>
          </cell>
          <cell r="B34" t="str">
            <v>KOR</v>
          </cell>
          <cell r="C34" t="str">
            <v>Teacher2_2019</v>
          </cell>
          <cell r="D34" t="str">
            <v>Head2_2019</v>
          </cell>
          <cell r="E34" t="str">
            <v>teacher2 (2018-19)</v>
          </cell>
          <cell r="F34" t="str">
            <v>Head2 (2018-19)</v>
          </cell>
        </row>
        <row r="35">
          <cell r="A35" t="str">
            <v>Latvia</v>
          </cell>
          <cell r="B35" t="str">
            <v>LVA</v>
          </cell>
          <cell r="C35" t="str">
            <v>Teacher2_2019</v>
          </cell>
          <cell r="D35" t="str">
            <v>Head2_2019</v>
          </cell>
          <cell r="E35" t="str">
            <v>teacher2 (2018-19)</v>
          </cell>
          <cell r="F35" t="str">
            <v>Head2 (2018-19)</v>
          </cell>
        </row>
        <row r="36">
          <cell r="A36" t="str">
            <v>Lithuania</v>
          </cell>
          <cell r="B36" t="str">
            <v>LTU</v>
          </cell>
          <cell r="C36" t="str">
            <v>Teacher2_2019</v>
          </cell>
          <cell r="D36" t="str">
            <v>Head2_2019</v>
          </cell>
          <cell r="E36" t="str">
            <v>teacher2 (2018-19)</v>
          </cell>
          <cell r="F36" t="str">
            <v>Head2 (2018-19)</v>
          </cell>
        </row>
        <row r="37">
          <cell r="A37" t="str">
            <v>Luxembourg</v>
          </cell>
          <cell r="B37" t="str">
            <v>LUX</v>
          </cell>
          <cell r="C37" t="str">
            <v>Teacher2_2019</v>
          </cell>
          <cell r="D37" t="str">
            <v>Head2_2019</v>
          </cell>
          <cell r="E37" t="str">
            <v>teacher2 (2018-19)</v>
          </cell>
          <cell r="F37" t="str">
            <v>Head2 (2018-19)</v>
          </cell>
        </row>
        <row r="38">
          <cell r="A38" t="str">
            <v>Mexico</v>
          </cell>
          <cell r="B38" t="str">
            <v>MEX</v>
          </cell>
          <cell r="C38" t="str">
            <v>Teacher2_2019</v>
          </cell>
          <cell r="D38" t="str">
            <v>Head2_2019</v>
          </cell>
          <cell r="E38" t="str">
            <v>teacher2 (2018-19)</v>
          </cell>
          <cell r="F38" t="str">
            <v>Head2 (2018-19)</v>
          </cell>
        </row>
        <row r="39">
          <cell r="A39" t="str">
            <v>Netherlands</v>
          </cell>
          <cell r="B39" t="str">
            <v>NLD</v>
          </cell>
          <cell r="C39" t="str">
            <v>Teacher2_2019</v>
          </cell>
          <cell r="D39" t="str">
            <v>Head2_2019</v>
          </cell>
          <cell r="E39" t="str">
            <v>teacher2 (2018-19)</v>
          </cell>
          <cell r="F39" t="str">
            <v>Head2 (2018-19)</v>
          </cell>
        </row>
        <row r="40">
          <cell r="A40" t="str">
            <v>New Zealand</v>
          </cell>
          <cell r="B40" t="str">
            <v>NZL</v>
          </cell>
          <cell r="C40" t="str">
            <v>Teacher2</v>
          </cell>
          <cell r="D40" t="str">
            <v>Head2</v>
          </cell>
          <cell r="E40" t="str">
            <v>teacher2</v>
          </cell>
          <cell r="F40" t="str">
            <v>Head2</v>
          </cell>
        </row>
        <row r="41">
          <cell r="A41" t="str">
            <v>Norway</v>
          </cell>
          <cell r="B41" t="str">
            <v>NOR</v>
          </cell>
          <cell r="C41" t="str">
            <v>Teacher2_2019</v>
          </cell>
          <cell r="D41" t="str">
            <v>Head2_2019</v>
          </cell>
          <cell r="E41" t="str">
            <v>teacher2 (2018-19)</v>
          </cell>
          <cell r="F41" t="str">
            <v>Head2 (2018-19)</v>
          </cell>
        </row>
        <row r="42">
          <cell r="A42" t="str">
            <v>Poland</v>
          </cell>
          <cell r="B42" t="str">
            <v>POL</v>
          </cell>
          <cell r="C42" t="str">
            <v>Teacher2</v>
          </cell>
          <cell r="D42" t="str">
            <v>Head2</v>
          </cell>
          <cell r="E42" t="str">
            <v>teacher2</v>
          </cell>
          <cell r="F42" t="str">
            <v>Head2</v>
          </cell>
        </row>
        <row r="43">
          <cell r="A43" t="str">
            <v>Portugal</v>
          </cell>
          <cell r="B43" t="str">
            <v>PRT</v>
          </cell>
          <cell r="C43" t="str">
            <v>Teacher2</v>
          </cell>
          <cell r="D43" t="str">
            <v>Head2</v>
          </cell>
          <cell r="E43" t="str">
            <v>teacher2</v>
          </cell>
          <cell r="F43" t="str">
            <v>Head2</v>
          </cell>
        </row>
        <row r="44">
          <cell r="A44" t="str">
            <v>Slovak Republic</v>
          </cell>
          <cell r="B44" t="str">
            <v>SVK</v>
          </cell>
          <cell r="C44" t="str">
            <v>Teacher2_2019</v>
          </cell>
          <cell r="D44" t="str">
            <v>Head2_2019</v>
          </cell>
          <cell r="E44" t="str">
            <v>teacher2 (2018-19)</v>
          </cell>
          <cell r="F44" t="str">
            <v>Head2 (2018-19)</v>
          </cell>
        </row>
        <row r="45">
          <cell r="A45" t="str">
            <v>Slovenia</v>
          </cell>
          <cell r="B45" t="str">
            <v>SVN</v>
          </cell>
          <cell r="C45" t="str">
            <v>Teacher2</v>
          </cell>
          <cell r="D45" t="str">
            <v>Head2</v>
          </cell>
          <cell r="E45" t="str">
            <v>teacher2</v>
          </cell>
          <cell r="F45" t="str">
            <v>Head2</v>
          </cell>
        </row>
        <row r="46">
          <cell r="A46" t="str">
            <v>Spain</v>
          </cell>
          <cell r="B46" t="str">
            <v>ESP</v>
          </cell>
          <cell r="C46" t="str">
            <v>Teacher2_2019</v>
          </cell>
          <cell r="D46" t="str">
            <v>Head2_2019</v>
          </cell>
          <cell r="E46" t="str">
            <v>teacher2 (2018-19)</v>
          </cell>
          <cell r="F46" t="str">
            <v>Head2 (2018-19)</v>
          </cell>
        </row>
        <row r="47">
          <cell r="A47" t="str">
            <v>Sweden</v>
          </cell>
          <cell r="B47" t="str">
            <v>SWE</v>
          </cell>
          <cell r="C47" t="str">
            <v>Teacher2</v>
          </cell>
          <cell r="D47" t="str">
            <v>Head2</v>
          </cell>
          <cell r="E47" t="str">
            <v>teacher2</v>
          </cell>
          <cell r="F47" t="str">
            <v>Head2</v>
          </cell>
        </row>
        <row r="48">
          <cell r="A48" t="str">
            <v>Switzerland</v>
          </cell>
          <cell r="B48" t="str">
            <v>CHE</v>
          </cell>
          <cell r="C48" t="str">
            <v>Teacher2_2019</v>
          </cell>
          <cell r="D48" t="str">
            <v>Head2_2019</v>
          </cell>
          <cell r="E48" t="str">
            <v>teacher2 (2018-19)</v>
          </cell>
          <cell r="F48" t="str">
            <v>Head2 (2018-19)</v>
          </cell>
        </row>
        <row r="49">
          <cell r="A49" t="str">
            <v>Turkey</v>
          </cell>
          <cell r="B49" t="str">
            <v>TUR</v>
          </cell>
          <cell r="C49" t="str">
            <v>Teacher2_2019</v>
          </cell>
          <cell r="D49" t="str">
            <v>Head2_2019</v>
          </cell>
          <cell r="E49" t="str">
            <v>teacher2 (2018-19)</v>
          </cell>
          <cell r="F49" t="str">
            <v>Head2 (2018-19)</v>
          </cell>
        </row>
        <row r="50">
          <cell r="A50" t="str">
            <v>United States</v>
          </cell>
          <cell r="B50" t="str">
            <v>USA</v>
          </cell>
          <cell r="C50" t="str">
            <v>Teacher2_2019</v>
          </cell>
          <cell r="D50" t="str">
            <v>Head2_2019</v>
          </cell>
          <cell r="E50" t="str">
            <v>teacher2 (2018-19)</v>
          </cell>
          <cell r="F50" t="str">
            <v>Head2 (2018-19)</v>
          </cell>
        </row>
        <row r="52">
          <cell r="A52" t="str">
            <v>Flemish Comm. (Belgium)</v>
          </cell>
          <cell r="B52" t="str">
            <v>BFL</v>
          </cell>
          <cell r="C52" t="str">
            <v>Teacher2_2019</v>
          </cell>
          <cell r="D52" t="str">
            <v>Head2_2019</v>
          </cell>
          <cell r="E52" t="str">
            <v>teacher2 (2018-19)</v>
          </cell>
          <cell r="F52" t="str">
            <v>Head2 (2018-19)</v>
          </cell>
        </row>
        <row r="53">
          <cell r="A53" t="str">
            <v>French Comm. (Belgium)</v>
          </cell>
          <cell r="B53" t="str">
            <v>BFR</v>
          </cell>
          <cell r="C53" t="str">
            <v>Teacher2_2019</v>
          </cell>
          <cell r="D53" t="str">
            <v>Head2_2019</v>
          </cell>
          <cell r="E53" t="str">
            <v>teacher2 (2018-19)</v>
          </cell>
          <cell r="F53" t="str">
            <v>Head2 (2018-19)</v>
          </cell>
        </row>
        <row r="54">
          <cell r="A54" t="str">
            <v>England (UK)</v>
          </cell>
          <cell r="B54" t="str">
            <v>ENG</v>
          </cell>
          <cell r="C54" t="str">
            <v>Teacher2_2019</v>
          </cell>
          <cell r="D54" t="str">
            <v>Head2_2019</v>
          </cell>
          <cell r="E54" t="str">
            <v>teacher2 (2018-19)</v>
          </cell>
          <cell r="F54" t="str">
            <v>Head2 (2018-19)</v>
          </cell>
        </row>
        <row r="55">
          <cell r="A55" t="str">
            <v>Scotland (UK)</v>
          </cell>
          <cell r="B55" t="str">
            <v>SCO</v>
          </cell>
          <cell r="C55" t="str">
            <v>Teacher2</v>
          </cell>
          <cell r="D55" t="str">
            <v>Head2</v>
          </cell>
          <cell r="E55" t="str">
            <v>teacher2</v>
          </cell>
          <cell r="F55" t="str">
            <v>Head2</v>
          </cell>
        </row>
        <row r="57">
          <cell r="A57" t="str">
            <v>Argentina</v>
          </cell>
          <cell r="B57" t="str">
            <v>ARG</v>
          </cell>
          <cell r="C57" t="str">
            <v>Teacher2</v>
          </cell>
          <cell r="D57" t="str">
            <v>Head2</v>
          </cell>
          <cell r="E57" t="str">
            <v>teacher2</v>
          </cell>
          <cell r="F57" t="str">
            <v>Head2</v>
          </cell>
        </row>
        <row r="58">
          <cell r="A58" t="str">
            <v>Brazil</v>
          </cell>
          <cell r="B58" t="str">
            <v>BRA</v>
          </cell>
          <cell r="C58" t="str">
            <v>Teacher2</v>
          </cell>
          <cell r="D58" t="str">
            <v>Head2</v>
          </cell>
          <cell r="E58" t="str">
            <v>teacher2</v>
          </cell>
          <cell r="F58" t="str">
            <v>Head2</v>
          </cell>
        </row>
        <row r="59">
          <cell r="A59" t="str">
            <v>China</v>
          </cell>
          <cell r="B59" t="str">
            <v>CHN</v>
          </cell>
          <cell r="C59" t="str">
            <v>Teacher2</v>
          </cell>
          <cell r="D59" t="str">
            <v>Head2</v>
          </cell>
          <cell r="E59" t="str">
            <v>teacher2</v>
          </cell>
          <cell r="F59" t="str">
            <v>Head2</v>
          </cell>
        </row>
        <row r="60">
          <cell r="A60" t="str">
            <v>Costa Rica</v>
          </cell>
          <cell r="B60" t="str">
            <v>CRI</v>
          </cell>
          <cell r="C60" t="str">
            <v>Teacher2_2019</v>
          </cell>
          <cell r="D60" t="str">
            <v>Head2_2019</v>
          </cell>
          <cell r="E60" t="str">
            <v>teacher2 (2018-19)</v>
          </cell>
          <cell r="F60" t="str">
            <v>Head2 (2018-19)</v>
          </cell>
        </row>
        <row r="61">
          <cell r="A61" t="str">
            <v>India</v>
          </cell>
          <cell r="B61" t="str">
            <v>IND</v>
          </cell>
          <cell r="C61" t="str">
            <v>Teacher2</v>
          </cell>
          <cell r="D61" t="str">
            <v>Head2</v>
          </cell>
          <cell r="E61" t="str">
            <v>teacher2</v>
          </cell>
          <cell r="F61" t="str">
            <v>Head2</v>
          </cell>
        </row>
        <row r="62">
          <cell r="A62" t="str">
            <v>Indonesia</v>
          </cell>
          <cell r="B62" t="str">
            <v>IDN</v>
          </cell>
          <cell r="C62" t="str">
            <v>Teacher2</v>
          </cell>
          <cell r="D62" t="str">
            <v>Head2</v>
          </cell>
          <cell r="E62" t="str">
            <v>teacher2</v>
          </cell>
          <cell r="F62" t="str">
            <v>Head2</v>
          </cell>
        </row>
        <row r="63">
          <cell r="A63" t="str">
            <v>Russian Federation</v>
          </cell>
          <cell r="B63" t="str">
            <v>RUS</v>
          </cell>
          <cell r="C63" t="str">
            <v>Teacher2</v>
          </cell>
          <cell r="D63" t="str">
            <v>Head2</v>
          </cell>
          <cell r="E63" t="str">
            <v>teacher2</v>
          </cell>
          <cell r="F63" t="str">
            <v>Head2</v>
          </cell>
        </row>
        <row r="64">
          <cell r="A64" t="str">
            <v>Saudi Arabia</v>
          </cell>
          <cell r="B64" t="str">
            <v>SAU</v>
          </cell>
          <cell r="C64" t="str">
            <v>Teacher2</v>
          </cell>
          <cell r="D64" t="str">
            <v>Head2</v>
          </cell>
          <cell r="E64" t="str">
            <v>teacher2</v>
          </cell>
          <cell r="F64" t="str">
            <v>Head2</v>
          </cell>
        </row>
        <row r="65">
          <cell r="A65" t="str">
            <v>South Africa</v>
          </cell>
          <cell r="B65" t="str">
            <v>ZAF</v>
          </cell>
          <cell r="C65" t="str">
            <v>Teacher2</v>
          </cell>
          <cell r="D65" t="str">
            <v>Head2</v>
          </cell>
          <cell r="E65" t="str">
            <v>teacher2</v>
          </cell>
          <cell r="F65" t="str">
            <v>Head2</v>
          </cell>
        </row>
      </sheetData>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
      <sheetName val="data PISA"/>
    </sheetNames>
    <sheetDataSet>
      <sheetData sheetId="0">
        <row r="6">
          <cell r="B6" t="str">
            <v>Objectif</v>
          </cell>
          <cell r="C6">
            <v>1</v>
          </cell>
          <cell r="D6">
            <v>1</v>
          </cell>
          <cell r="E6">
            <v>1</v>
          </cell>
          <cell r="F6">
            <v>1</v>
          </cell>
          <cell r="G6">
            <v>1</v>
          </cell>
          <cell r="H6">
            <v>1</v>
          </cell>
          <cell r="I6">
            <v>1</v>
          </cell>
        </row>
      </sheetData>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zoomScaleNormal="100" workbookViewId="0"/>
  </sheetViews>
  <sheetFormatPr baseColWidth="10" defaultRowHeight="12.75" x14ac:dyDescent="0.2"/>
  <cols>
    <col min="1" max="15" width="11.42578125" style="11"/>
    <col min="16" max="16" width="11.42578125" style="13"/>
    <col min="17" max="16384" width="11.42578125" style="11"/>
  </cols>
  <sheetData>
    <row r="1" spans="1:16" x14ac:dyDescent="0.2">
      <c r="A1" s="215" t="s">
        <v>225</v>
      </c>
      <c r="B1" s="213"/>
      <c r="C1" s="213"/>
      <c r="D1" s="213"/>
      <c r="E1" s="213"/>
      <c r="F1" s="213"/>
      <c r="G1" s="213"/>
      <c r="H1" s="213"/>
      <c r="I1" s="213"/>
      <c r="J1" s="213"/>
      <c r="K1" s="213"/>
      <c r="L1" s="213"/>
      <c r="M1" s="213"/>
      <c r="N1" s="213"/>
      <c r="O1" s="213"/>
    </row>
    <row r="2" spans="1:16" x14ac:dyDescent="0.2">
      <c r="A2" s="227" t="s">
        <v>223</v>
      </c>
      <c r="B2" s="227"/>
      <c r="C2" s="227"/>
      <c r="D2" s="227"/>
      <c r="E2" s="227"/>
      <c r="F2" s="227"/>
      <c r="G2" s="227"/>
      <c r="H2" s="227"/>
      <c r="I2" s="227"/>
      <c r="J2" s="227"/>
      <c r="K2" s="227"/>
      <c r="L2" s="227"/>
      <c r="M2" s="227"/>
      <c r="N2" s="227"/>
      <c r="O2" s="227"/>
      <c r="P2" s="227"/>
    </row>
    <row r="3" spans="1:16" x14ac:dyDescent="0.2">
      <c r="A3" s="227"/>
      <c r="B3" s="227"/>
      <c r="C3" s="227"/>
      <c r="D3" s="227"/>
      <c r="E3" s="227"/>
      <c r="F3" s="227"/>
      <c r="G3" s="227"/>
      <c r="H3" s="227"/>
      <c r="I3" s="227"/>
      <c r="J3" s="227"/>
      <c r="K3" s="227"/>
      <c r="L3" s="227"/>
      <c r="M3" s="227"/>
      <c r="N3" s="227"/>
      <c r="O3" s="227"/>
      <c r="P3" s="227"/>
    </row>
    <row r="5" spans="1:16" x14ac:dyDescent="0.2">
      <c r="A5" s="228" t="s">
        <v>257</v>
      </c>
      <c r="B5" s="228"/>
      <c r="C5" s="228"/>
      <c r="D5" s="228"/>
      <c r="E5" s="228"/>
      <c r="F5" s="228"/>
      <c r="G5" s="228"/>
      <c r="H5" s="228"/>
      <c r="I5" s="228"/>
      <c r="J5" s="228"/>
      <c r="K5" s="228"/>
      <c r="L5" s="228"/>
      <c r="M5" s="228"/>
      <c r="N5" s="228"/>
      <c r="O5" s="228"/>
      <c r="P5" s="228"/>
    </row>
    <row r="6" spans="1:16" x14ac:dyDescent="0.2">
      <c r="A6" s="229" t="s">
        <v>258</v>
      </c>
      <c r="B6" s="229"/>
      <c r="C6" s="229"/>
      <c r="D6" s="229"/>
      <c r="E6" s="229"/>
      <c r="F6" s="229"/>
      <c r="G6" s="229"/>
      <c r="H6" s="229"/>
      <c r="I6" s="229"/>
      <c r="J6" s="229"/>
      <c r="K6" s="229"/>
      <c r="L6" s="229"/>
      <c r="M6" s="229"/>
      <c r="N6" s="229"/>
      <c r="O6" s="229"/>
      <c r="P6" s="229"/>
    </row>
    <row r="7" spans="1:16" x14ac:dyDescent="0.2">
      <c r="A7" s="229"/>
      <c r="B7" s="229"/>
      <c r="C7" s="229"/>
      <c r="D7" s="229"/>
      <c r="E7" s="229"/>
      <c r="F7" s="229"/>
      <c r="G7" s="229"/>
      <c r="H7" s="229"/>
      <c r="I7" s="229"/>
      <c r="J7" s="229"/>
      <c r="K7" s="229"/>
      <c r="L7" s="229"/>
      <c r="M7" s="229"/>
      <c r="N7" s="229"/>
      <c r="O7" s="229"/>
      <c r="P7" s="229"/>
    </row>
    <row r="8" spans="1:16" x14ac:dyDescent="0.2">
      <c r="A8" s="229"/>
      <c r="B8" s="229"/>
      <c r="C8" s="229"/>
      <c r="D8" s="229"/>
      <c r="E8" s="229"/>
      <c r="F8" s="229"/>
      <c r="G8" s="229"/>
      <c r="H8" s="229"/>
      <c r="I8" s="229"/>
      <c r="J8" s="229"/>
      <c r="K8" s="229"/>
      <c r="L8" s="229"/>
      <c r="M8" s="229"/>
      <c r="N8" s="229"/>
      <c r="O8" s="229"/>
      <c r="P8" s="229"/>
    </row>
    <row r="9" spans="1:16" x14ac:dyDescent="0.2">
      <c r="A9" s="229"/>
      <c r="B9" s="229"/>
      <c r="C9" s="229"/>
      <c r="D9" s="229"/>
      <c r="E9" s="229"/>
      <c r="F9" s="229"/>
      <c r="G9" s="229"/>
      <c r="H9" s="229"/>
      <c r="I9" s="229"/>
      <c r="J9" s="229"/>
      <c r="K9" s="229"/>
      <c r="L9" s="229"/>
      <c r="M9" s="229"/>
      <c r="N9" s="229"/>
      <c r="O9" s="229"/>
      <c r="P9" s="229"/>
    </row>
    <row r="10" spans="1:16" x14ac:dyDescent="0.2">
      <c r="A10" s="229"/>
      <c r="B10" s="229"/>
      <c r="C10" s="229"/>
      <c r="D10" s="229"/>
      <c r="E10" s="229"/>
      <c r="F10" s="229"/>
      <c r="G10" s="229"/>
      <c r="H10" s="229"/>
      <c r="I10" s="229"/>
      <c r="J10" s="229"/>
      <c r="K10" s="229"/>
      <c r="L10" s="229"/>
      <c r="M10" s="229"/>
      <c r="N10" s="229"/>
      <c r="O10" s="229"/>
      <c r="P10" s="229"/>
    </row>
    <row r="11" spans="1:16" x14ac:dyDescent="0.2">
      <c r="A11" s="229"/>
      <c r="B11" s="229"/>
      <c r="C11" s="229"/>
      <c r="D11" s="229"/>
      <c r="E11" s="229"/>
      <c r="F11" s="229"/>
      <c r="G11" s="229"/>
      <c r="H11" s="229"/>
      <c r="I11" s="229"/>
      <c r="J11" s="229"/>
      <c r="K11" s="229"/>
      <c r="L11" s="229"/>
      <c r="M11" s="229"/>
      <c r="N11" s="229"/>
      <c r="O11" s="229"/>
      <c r="P11" s="229"/>
    </row>
    <row r="12" spans="1:16" x14ac:dyDescent="0.2">
      <c r="A12" s="229"/>
      <c r="B12" s="229"/>
      <c r="C12" s="229"/>
      <c r="D12" s="229"/>
      <c r="E12" s="229"/>
      <c r="F12" s="229"/>
      <c r="G12" s="229"/>
      <c r="H12" s="229"/>
      <c r="I12" s="229"/>
      <c r="J12" s="229"/>
      <c r="K12" s="229"/>
      <c r="L12" s="229"/>
      <c r="M12" s="229"/>
      <c r="N12" s="229"/>
      <c r="O12" s="229"/>
      <c r="P12" s="229"/>
    </row>
    <row r="13" spans="1:16" x14ac:dyDescent="0.2">
      <c r="A13" s="230" t="s">
        <v>259</v>
      </c>
      <c r="B13" s="231"/>
      <c r="C13" s="231"/>
      <c r="D13" s="231"/>
      <c r="E13" s="231"/>
      <c r="F13" s="231"/>
      <c r="G13" s="231"/>
      <c r="H13" s="231"/>
      <c r="I13" s="231"/>
      <c r="J13" s="231"/>
      <c r="K13" s="231"/>
      <c r="L13" s="231"/>
      <c r="M13" s="231"/>
      <c r="N13" s="231"/>
      <c r="O13" s="231"/>
      <c r="P13" s="232"/>
    </row>
    <row r="14" spans="1:16" x14ac:dyDescent="0.2">
      <c r="A14" s="230"/>
      <c r="B14" s="231"/>
      <c r="C14" s="231"/>
      <c r="D14" s="231"/>
      <c r="E14" s="231"/>
      <c r="F14" s="231"/>
      <c r="G14" s="231"/>
      <c r="H14" s="231"/>
      <c r="I14" s="231"/>
      <c r="J14" s="231"/>
      <c r="K14" s="231"/>
      <c r="L14" s="231"/>
      <c r="M14" s="231"/>
      <c r="N14" s="231"/>
      <c r="O14" s="231"/>
      <c r="P14" s="232"/>
    </row>
    <row r="15" spans="1:16" s="170" customFormat="1" x14ac:dyDescent="0.2">
      <c r="A15" s="225" t="s">
        <v>224</v>
      </c>
      <c r="B15" s="222"/>
      <c r="C15" s="222"/>
      <c r="D15" s="222"/>
      <c r="E15" s="222"/>
      <c r="F15" s="222"/>
      <c r="G15" s="221"/>
      <c r="H15" s="221"/>
      <c r="I15" s="221"/>
      <c r="J15" s="221"/>
      <c r="K15" s="221"/>
      <c r="L15" s="221"/>
      <c r="M15" s="221"/>
      <c r="N15" s="221"/>
      <c r="O15" s="221"/>
      <c r="P15" s="221"/>
    </row>
    <row r="16" spans="1:16" x14ac:dyDescent="0.2">
      <c r="A16" s="214"/>
      <c r="B16" s="13" t="s">
        <v>226</v>
      </c>
      <c r="C16" s="13"/>
      <c r="D16" s="13"/>
      <c r="E16" s="13"/>
      <c r="F16" s="13"/>
      <c r="G16" s="13"/>
      <c r="H16" s="13"/>
      <c r="I16" s="13"/>
      <c r="J16" s="13"/>
      <c r="K16" s="13"/>
      <c r="L16" s="13"/>
      <c r="M16" s="13"/>
      <c r="N16" s="13"/>
      <c r="O16" s="13"/>
    </row>
    <row r="17" spans="1:16" x14ac:dyDescent="0.2">
      <c r="A17" s="214"/>
      <c r="B17" s="13" t="s">
        <v>227</v>
      </c>
      <c r="C17" s="13"/>
      <c r="D17" s="13"/>
      <c r="E17" s="13"/>
      <c r="F17" s="13"/>
      <c r="G17" s="13"/>
      <c r="H17" s="13"/>
      <c r="I17" s="13"/>
      <c r="J17" s="13"/>
      <c r="K17" s="13"/>
      <c r="L17" s="13"/>
      <c r="M17" s="13"/>
      <c r="N17" s="13"/>
      <c r="O17" s="13"/>
    </row>
    <row r="18" spans="1:16" s="170" customFormat="1" x14ac:dyDescent="0.2">
      <c r="A18" s="225" t="s">
        <v>245</v>
      </c>
      <c r="B18" s="222"/>
      <c r="C18" s="222"/>
      <c r="D18" s="222"/>
      <c r="E18" s="222"/>
      <c r="F18" s="223"/>
      <c r="G18" s="223"/>
      <c r="H18" s="223"/>
      <c r="I18" s="223"/>
      <c r="J18" s="223"/>
      <c r="K18" s="221"/>
      <c r="L18" s="221"/>
      <c r="M18" s="221"/>
      <c r="N18" s="221"/>
      <c r="O18" s="221"/>
      <c r="P18" s="221"/>
    </row>
    <row r="19" spans="1:16" x14ac:dyDescent="0.2">
      <c r="A19" s="214"/>
      <c r="B19" s="13" t="s">
        <v>109</v>
      </c>
      <c r="C19" s="13"/>
      <c r="D19" s="13"/>
      <c r="E19" s="13"/>
      <c r="F19" s="13"/>
      <c r="G19" s="13"/>
      <c r="H19" s="13"/>
      <c r="I19" s="13"/>
      <c r="J19" s="13"/>
      <c r="K19" s="13"/>
      <c r="L19" s="13"/>
      <c r="M19" s="13"/>
      <c r="N19" s="13"/>
      <c r="O19" s="13"/>
    </row>
    <row r="20" spans="1:16" x14ac:dyDescent="0.2">
      <c r="A20" s="214"/>
      <c r="B20" s="13" t="s">
        <v>87</v>
      </c>
      <c r="C20" s="13"/>
      <c r="D20" s="13"/>
      <c r="E20" s="13"/>
      <c r="F20" s="13"/>
      <c r="G20" s="13"/>
      <c r="H20" s="13"/>
      <c r="I20" s="13"/>
      <c r="J20" s="13"/>
      <c r="K20" s="13"/>
      <c r="L20" s="13"/>
      <c r="M20" s="13"/>
      <c r="N20" s="13"/>
      <c r="O20" s="13"/>
    </row>
    <row r="21" spans="1:16" x14ac:dyDescent="0.2">
      <c r="A21" s="214"/>
      <c r="B21" s="13" t="s">
        <v>80</v>
      </c>
      <c r="C21" s="13"/>
      <c r="D21" s="13"/>
      <c r="E21" s="13"/>
      <c r="F21" s="13"/>
      <c r="G21" s="13"/>
      <c r="H21" s="13"/>
      <c r="I21" s="13"/>
      <c r="J21" s="216"/>
      <c r="K21" s="13"/>
      <c r="L21" s="13"/>
      <c r="M21" s="13"/>
      <c r="N21" s="13"/>
      <c r="O21" s="13"/>
    </row>
    <row r="22" spans="1:16" s="170" customFormat="1" x14ac:dyDescent="0.2">
      <c r="A22" s="225" t="s">
        <v>246</v>
      </c>
      <c r="B22" s="222"/>
      <c r="C22" s="222"/>
      <c r="D22" s="222"/>
      <c r="E22" s="222"/>
      <c r="F22" s="222"/>
      <c r="H22" s="223"/>
      <c r="I22" s="222"/>
      <c r="J22" s="221"/>
      <c r="K22" s="221"/>
      <c r="L22" s="221"/>
      <c r="M22" s="221"/>
      <c r="N22" s="221"/>
      <c r="O22" s="221"/>
      <c r="P22" s="221"/>
    </row>
    <row r="23" spans="1:16" x14ac:dyDescent="0.2">
      <c r="A23" s="214"/>
      <c r="B23" s="13" t="s">
        <v>228</v>
      </c>
      <c r="C23" s="13"/>
      <c r="D23" s="13"/>
      <c r="E23" s="13"/>
      <c r="F23" s="13"/>
      <c r="G23" s="13"/>
      <c r="H23" s="13"/>
      <c r="I23" s="13"/>
      <c r="J23" s="13"/>
      <c r="K23" s="13"/>
      <c r="L23" s="13"/>
      <c r="M23" s="13"/>
      <c r="N23" s="13"/>
      <c r="O23" s="13"/>
    </row>
    <row r="24" spans="1:16" x14ac:dyDescent="0.2">
      <c r="A24" s="214"/>
      <c r="B24" s="13" t="s">
        <v>229</v>
      </c>
      <c r="C24" s="13"/>
      <c r="D24" s="13"/>
      <c r="E24" s="13"/>
      <c r="F24" s="13"/>
      <c r="G24" s="13"/>
      <c r="H24" s="13"/>
      <c r="I24" s="13"/>
      <c r="J24" s="13"/>
      <c r="K24" s="13"/>
      <c r="L24" s="13"/>
      <c r="M24" s="13"/>
      <c r="N24" s="13"/>
      <c r="O24" s="13"/>
    </row>
    <row r="25" spans="1:16" x14ac:dyDescent="0.2">
      <c r="A25" s="214"/>
      <c r="B25" s="13" t="s">
        <v>251</v>
      </c>
      <c r="C25" s="13"/>
      <c r="D25" s="13"/>
      <c r="E25" s="13"/>
      <c r="F25" s="13"/>
      <c r="G25" s="13"/>
      <c r="H25" s="13"/>
      <c r="I25" s="13"/>
      <c r="J25" s="13"/>
      <c r="K25" s="13"/>
      <c r="L25" s="13"/>
      <c r="M25" s="13"/>
      <c r="N25" s="13"/>
      <c r="O25" s="13"/>
    </row>
    <row r="26" spans="1:16" s="170" customFormat="1" x14ac:dyDescent="0.2">
      <c r="A26" s="225" t="s">
        <v>247</v>
      </c>
      <c r="B26" s="224"/>
      <c r="C26" s="224"/>
      <c r="D26" s="224"/>
      <c r="E26" s="224"/>
      <c r="F26" s="221"/>
      <c r="G26" s="221"/>
      <c r="H26" s="221"/>
      <c r="I26" s="221"/>
      <c r="J26" s="221"/>
      <c r="K26" s="221"/>
      <c r="L26" s="221"/>
      <c r="M26" s="221"/>
      <c r="N26" s="221"/>
      <c r="O26" s="221"/>
      <c r="P26" s="221"/>
    </row>
    <row r="27" spans="1:16" x14ac:dyDescent="0.2">
      <c r="A27" s="214"/>
      <c r="B27" s="13" t="s">
        <v>231</v>
      </c>
      <c r="C27" s="13"/>
      <c r="D27" s="13"/>
      <c r="E27" s="13"/>
      <c r="F27" s="13"/>
      <c r="G27" s="13"/>
      <c r="H27" s="13"/>
      <c r="I27" s="13"/>
      <c r="J27" s="13"/>
      <c r="K27" s="13"/>
      <c r="L27" s="13"/>
      <c r="M27" s="13"/>
      <c r="N27" s="13"/>
      <c r="O27" s="13"/>
    </row>
    <row r="28" spans="1:16" x14ac:dyDescent="0.2">
      <c r="A28" s="214"/>
      <c r="B28" s="13" t="s">
        <v>232</v>
      </c>
      <c r="C28" s="13"/>
      <c r="D28" s="13"/>
      <c r="E28" s="13"/>
      <c r="F28" s="13"/>
      <c r="G28" s="13"/>
      <c r="H28" s="13"/>
      <c r="I28" s="13"/>
      <c r="J28" s="13"/>
      <c r="K28" s="13"/>
      <c r="L28" s="13"/>
      <c r="M28" s="13"/>
      <c r="N28" s="13"/>
      <c r="O28" s="13"/>
    </row>
    <row r="29" spans="1:16" x14ac:dyDescent="0.2">
      <c r="A29" s="214"/>
      <c r="B29" s="13" t="s">
        <v>233</v>
      </c>
      <c r="C29" s="13"/>
      <c r="D29" s="13"/>
      <c r="E29" s="13"/>
      <c r="F29" s="13"/>
      <c r="G29" s="13"/>
      <c r="H29" s="13"/>
      <c r="I29" s="13"/>
      <c r="J29" s="13"/>
      <c r="K29" s="13"/>
      <c r="L29" s="13"/>
      <c r="M29" s="13"/>
      <c r="N29" s="13"/>
      <c r="O29" s="13"/>
    </row>
    <row r="30" spans="1:16" s="170" customFormat="1" x14ac:dyDescent="0.2">
      <c r="A30" s="225" t="s">
        <v>248</v>
      </c>
      <c r="B30" s="221"/>
      <c r="C30" s="221"/>
      <c r="D30" s="221"/>
      <c r="E30" s="221"/>
      <c r="F30" s="221"/>
      <c r="G30" s="221"/>
      <c r="H30" s="221"/>
      <c r="I30" s="221"/>
      <c r="J30" s="221"/>
      <c r="K30" s="221"/>
      <c r="L30" s="221"/>
      <c r="M30" s="221"/>
      <c r="N30" s="221"/>
      <c r="O30" s="221"/>
      <c r="P30" s="221"/>
    </row>
    <row r="31" spans="1:16" x14ac:dyDescent="0.2">
      <c r="A31" s="214"/>
      <c r="B31" s="13" t="s">
        <v>234</v>
      </c>
      <c r="C31" s="13"/>
      <c r="D31" s="13"/>
      <c r="E31" s="13"/>
      <c r="F31" s="13"/>
      <c r="G31" s="13"/>
      <c r="H31" s="13"/>
      <c r="I31" s="13"/>
      <c r="J31" s="13"/>
      <c r="K31" s="13"/>
      <c r="L31" s="13"/>
      <c r="M31" s="13"/>
      <c r="N31" s="13"/>
      <c r="O31" s="13"/>
    </row>
    <row r="32" spans="1:16" x14ac:dyDescent="0.2">
      <c r="A32" s="13"/>
      <c r="B32" s="13" t="s">
        <v>235</v>
      </c>
      <c r="C32" s="13"/>
      <c r="D32" s="13"/>
      <c r="E32" s="13"/>
      <c r="F32" s="13"/>
      <c r="G32" s="13"/>
      <c r="H32" s="13"/>
      <c r="I32" s="13"/>
      <c r="J32" s="13"/>
      <c r="K32" s="13"/>
      <c r="L32" s="13"/>
      <c r="M32" s="13"/>
      <c r="N32" s="13"/>
      <c r="O32" s="13"/>
    </row>
    <row r="33" spans="1:16" x14ac:dyDescent="0.2">
      <c r="A33" s="13"/>
      <c r="B33" s="13" t="s">
        <v>236</v>
      </c>
      <c r="C33" s="13"/>
      <c r="D33" s="13"/>
      <c r="E33" s="13"/>
      <c r="F33" s="13"/>
      <c r="G33" s="13"/>
      <c r="H33" s="13"/>
      <c r="I33" s="13"/>
      <c r="J33" s="13"/>
      <c r="K33" s="13"/>
      <c r="L33" s="13"/>
      <c r="M33" s="13"/>
      <c r="N33" s="13"/>
      <c r="O33" s="13"/>
    </row>
    <row r="34" spans="1:16" x14ac:dyDescent="0.2">
      <c r="A34" s="13"/>
      <c r="B34" s="13" t="s">
        <v>237</v>
      </c>
      <c r="C34" s="13"/>
      <c r="D34" s="13"/>
      <c r="E34" s="13"/>
      <c r="F34" s="13"/>
      <c r="G34" s="13"/>
      <c r="H34" s="13"/>
      <c r="I34" s="13"/>
      <c r="J34" s="13"/>
      <c r="K34" s="13"/>
      <c r="L34" s="13"/>
      <c r="M34" s="13"/>
      <c r="N34" s="13"/>
      <c r="O34" s="13"/>
    </row>
    <row r="35" spans="1:16" x14ac:dyDescent="0.2">
      <c r="A35" s="13"/>
      <c r="B35" s="13" t="s">
        <v>238</v>
      </c>
      <c r="C35" s="13"/>
      <c r="D35" s="13"/>
      <c r="E35" s="13"/>
      <c r="F35" s="13"/>
      <c r="G35" s="13"/>
      <c r="H35" s="13"/>
      <c r="I35" s="13"/>
      <c r="J35" s="13"/>
      <c r="K35" s="13"/>
      <c r="L35" s="13"/>
      <c r="M35" s="13"/>
      <c r="N35" s="13"/>
      <c r="O35" s="13"/>
    </row>
    <row r="36" spans="1:16" s="170" customFormat="1" x14ac:dyDescent="0.2">
      <c r="A36" s="225" t="s">
        <v>249</v>
      </c>
      <c r="O36" s="221"/>
      <c r="P36" s="221"/>
    </row>
    <row r="37" spans="1:16" x14ac:dyDescent="0.2">
      <c r="B37" s="11" t="s">
        <v>239</v>
      </c>
      <c r="O37" s="13"/>
    </row>
    <row r="38" spans="1:16" x14ac:dyDescent="0.2">
      <c r="B38" s="11" t="s">
        <v>252</v>
      </c>
      <c r="O38" s="13"/>
    </row>
    <row r="39" spans="1:16" x14ac:dyDescent="0.2">
      <c r="B39" s="11" t="s">
        <v>241</v>
      </c>
      <c r="O39" s="13"/>
    </row>
    <row r="40" spans="1:16" s="170" customFormat="1" x14ac:dyDescent="0.2">
      <c r="A40" s="225" t="s">
        <v>250</v>
      </c>
      <c r="O40" s="221"/>
      <c r="P40" s="221"/>
    </row>
    <row r="41" spans="1:16" x14ac:dyDescent="0.2">
      <c r="B41" s="11" t="s">
        <v>242</v>
      </c>
      <c r="O41" s="13"/>
    </row>
    <row r="42" spans="1:16" x14ac:dyDescent="0.2">
      <c r="B42" s="11" t="s">
        <v>243</v>
      </c>
      <c r="O42" s="13"/>
    </row>
    <row r="43" spans="1:16" x14ac:dyDescent="0.2">
      <c r="B43" s="11" t="s">
        <v>244</v>
      </c>
      <c r="O43" s="13"/>
    </row>
    <row r="44" spans="1:16" s="13" customFormat="1" x14ac:dyDescent="0.2"/>
  </sheetData>
  <mergeCells count="4">
    <mergeCell ref="A2:P3"/>
    <mergeCell ref="A5:P5"/>
    <mergeCell ref="A6:P12"/>
    <mergeCell ref="A13:P14"/>
  </mergeCells>
  <hyperlinks>
    <hyperlink ref="A15" location="'5.1'!A1" display="5.1 : Les objectifs européens en éducation pour 2030 : état des lieux en 2024"/>
    <hyperlink ref="A18" location="'5.2'!A1" display="5.2 : L'évolution des résultats pour trois objectifs européens 2030"/>
    <hyperlink ref="A22" location="'5.3'!A1" display="5.3 : L’objectif de développement durable pour une éducation de qualité (ODD)"/>
    <hyperlink ref="A26" location="'5.4'!A1" display="5.4 : Les compétences en compréhension de l'écrit selon Pirls 2021"/>
    <hyperlink ref="A30" location="'5.5'!A1" display="5.5 : Les compétences des élèves à 15 ans selon PISA 2022"/>
    <hyperlink ref="A36" location="'5.6'!A1" display="5.6 : Quelques déterminants de la réussite scolaire des élèves"/>
    <hyperlink ref="A40" location="'5.7'!A1" display="5.7 : Au-delà des compétences de base : la pensée créative et informatique selon PISA 2022 et Icils 202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zoomScaleNormal="100" workbookViewId="0">
      <selection activeCell="P56" sqref="P56"/>
    </sheetView>
  </sheetViews>
  <sheetFormatPr baseColWidth="10" defaultColWidth="11.42578125" defaultRowHeight="12.75" x14ac:dyDescent="0.2"/>
  <cols>
    <col min="1" max="1" width="11.42578125" style="11"/>
    <col min="2" max="2" width="13.85546875" style="11" customWidth="1"/>
    <col min="3" max="9" width="14.7109375" style="11" customWidth="1"/>
    <col min="10" max="10" width="11.42578125" style="11"/>
    <col min="11" max="11" width="13.5703125" style="11" bestFit="1" customWidth="1"/>
    <col min="12" max="16384" width="11.42578125" style="11"/>
  </cols>
  <sheetData>
    <row r="1" spans="1:23" ht="12.75" customHeight="1" x14ac:dyDescent="0.2">
      <c r="P1" s="12"/>
    </row>
    <row r="2" spans="1:23" x14ac:dyDescent="0.2">
      <c r="B2" s="19" t="s">
        <v>226</v>
      </c>
    </row>
    <row r="3" spans="1:23" x14ac:dyDescent="0.2">
      <c r="P3" s="19" t="s">
        <v>0</v>
      </c>
    </row>
    <row r="4" spans="1:23" ht="91.5" customHeight="1" x14ac:dyDescent="0.2">
      <c r="P4" s="13"/>
      <c r="Q4" s="220" t="s">
        <v>54</v>
      </c>
      <c r="R4" s="220" t="s">
        <v>1</v>
      </c>
      <c r="S4" s="220" t="s">
        <v>57</v>
      </c>
      <c r="T4" s="220" t="s">
        <v>58</v>
      </c>
      <c r="U4" s="220" t="s">
        <v>59</v>
      </c>
      <c r="V4" s="220" t="s">
        <v>60</v>
      </c>
      <c r="W4" s="220" t="s">
        <v>2</v>
      </c>
    </row>
    <row r="5" spans="1:23" x14ac:dyDescent="0.2">
      <c r="P5" s="1" t="s">
        <v>3</v>
      </c>
      <c r="Q5" s="1">
        <v>1</v>
      </c>
      <c r="R5" s="1">
        <v>1</v>
      </c>
      <c r="S5" s="1">
        <v>1</v>
      </c>
      <c r="T5" s="1">
        <v>1</v>
      </c>
      <c r="U5" s="1">
        <v>1</v>
      </c>
      <c r="V5" s="1">
        <v>1</v>
      </c>
      <c r="W5" s="1">
        <v>1</v>
      </c>
    </row>
    <row r="6" spans="1:23" x14ac:dyDescent="0.2">
      <c r="P6" s="1" t="s">
        <v>4</v>
      </c>
      <c r="Q6" s="39">
        <f>Q25/96</f>
        <v>0.96979166666666661</v>
      </c>
      <c r="R6" s="39">
        <f>9/R25</f>
        <v>0.94736842105263153</v>
      </c>
      <c r="S6" s="39">
        <f>15/S25</f>
        <v>0.50847457627118642</v>
      </c>
      <c r="T6" s="39">
        <f t="shared" ref="T6:U6" si="0">15/T25</f>
        <v>0.57251908396946571</v>
      </c>
      <c r="U6" s="39">
        <f t="shared" si="0"/>
        <v>0.6198347107438017</v>
      </c>
      <c r="V6" s="39">
        <f>15/V25</f>
        <v>0.35284309239520334</v>
      </c>
      <c r="W6" s="39">
        <f>W25/45</f>
        <v>0.95777777777777784</v>
      </c>
    </row>
    <row r="7" spans="1:23" x14ac:dyDescent="0.2">
      <c r="P7" s="2" t="s">
        <v>5</v>
      </c>
      <c r="Q7" s="39">
        <f t="shared" ref="Q7:Q12" si="1">Q26/96</f>
        <v>0.96979166666666661</v>
      </c>
      <c r="R7" s="39">
        <f t="shared" ref="R7:R12" si="2">9/R26</f>
        <v>0.703125</v>
      </c>
      <c r="S7" s="39">
        <f t="shared" ref="S7:V12" si="3">15/S26</f>
        <v>0.50847457627118642</v>
      </c>
      <c r="T7" s="39">
        <f t="shared" si="3"/>
        <v>0.58823529411764708</v>
      </c>
      <c r="U7" s="39">
        <f t="shared" si="3"/>
        <v>0.65502183406113546</v>
      </c>
      <c r="V7" s="39">
        <f t="shared" si="3"/>
        <v>0.36784622458404725</v>
      </c>
      <c r="W7" s="39">
        <f t="shared" ref="W7:W12" si="4">W26/45</f>
        <v>0.85333333333333328</v>
      </c>
    </row>
    <row r="8" spans="1:23" x14ac:dyDescent="0.2">
      <c r="P8" s="1" t="s">
        <v>6</v>
      </c>
      <c r="Q8" s="39">
        <f t="shared" si="1"/>
        <v>1.0416666666666667</v>
      </c>
      <c r="R8" s="39">
        <f t="shared" si="2"/>
        <v>1.1842105263157896</v>
      </c>
      <c r="S8" s="39">
        <f t="shared" si="3"/>
        <v>0.52083333333333337</v>
      </c>
      <c r="T8" s="39">
        <f t="shared" si="3"/>
        <v>0.55762081784386619</v>
      </c>
      <c r="U8" s="39">
        <f t="shared" si="3"/>
        <v>0.63025210084033612</v>
      </c>
      <c r="V8" s="39">
        <f t="shared" si="3"/>
        <v>0.35110843277740605</v>
      </c>
      <c r="W8" s="39">
        <f t="shared" si="4"/>
        <v>1.1533333333333333</v>
      </c>
    </row>
    <row r="9" spans="1:23" x14ac:dyDescent="0.2">
      <c r="A9" s="14"/>
      <c r="P9" s="2" t="s">
        <v>7</v>
      </c>
      <c r="Q9" s="39">
        <f t="shared" si="1"/>
        <v>0.96562500000000007</v>
      </c>
      <c r="R9" s="39">
        <f t="shared" si="2"/>
        <v>0.8571428571428571</v>
      </c>
      <c r="S9" s="39">
        <f t="shared" si="3"/>
        <v>0.50675675675675669</v>
      </c>
      <c r="T9" s="39">
        <f t="shared" si="3"/>
        <v>0.70093457943925241</v>
      </c>
      <c r="U9" s="39">
        <f t="shared" si="3"/>
        <v>0.62761506276150636</v>
      </c>
      <c r="V9" s="39">
        <f t="shared" si="3"/>
        <v>0.32891495430463613</v>
      </c>
      <c r="W9" s="39">
        <f t="shared" si="4"/>
        <v>0.68</v>
      </c>
    </row>
    <row r="10" spans="1:23" x14ac:dyDescent="0.2">
      <c r="P10" s="2" t="s">
        <v>8</v>
      </c>
      <c r="Q10" s="39">
        <f t="shared" si="1"/>
        <v>1.0072916666666667</v>
      </c>
      <c r="R10" s="39">
        <f t="shared" si="2"/>
        <v>0.65693430656934315</v>
      </c>
      <c r="S10" s="39">
        <f t="shared" si="3"/>
        <v>0.54945054945054939</v>
      </c>
      <c r="T10" s="39">
        <f t="shared" si="3"/>
        <v>0.61475409836065575</v>
      </c>
      <c r="U10" s="39">
        <f t="shared" si="3"/>
        <v>0.70422535211267601</v>
      </c>
      <c r="V10" s="39">
        <f t="shared" si="3"/>
        <v>0.3376988482058414</v>
      </c>
      <c r="W10" s="39">
        <f t="shared" si="4"/>
        <v>1.1555555555555554</v>
      </c>
    </row>
    <row r="11" spans="1:23" x14ac:dyDescent="0.2">
      <c r="P11" s="2" t="s">
        <v>9</v>
      </c>
      <c r="Q11" s="39">
        <f t="shared" si="1"/>
        <v>0.92708333333333337</v>
      </c>
      <c r="R11" s="39">
        <f t="shared" si="2"/>
        <v>0.9375</v>
      </c>
      <c r="S11" s="39">
        <f t="shared" si="3"/>
        <v>0.60240963855421692</v>
      </c>
      <c r="T11" s="39">
        <f t="shared" si="3"/>
        <v>0.70093457943925241</v>
      </c>
      <c r="U11" s="39">
        <f t="shared" si="3"/>
        <v>0.83333333333333337</v>
      </c>
      <c r="V11" s="39">
        <f t="shared" si="3"/>
        <v>0.40407487411875681</v>
      </c>
      <c r="W11" s="39">
        <f t="shared" si="4"/>
        <v>0.87111111111111117</v>
      </c>
    </row>
    <row r="12" spans="1:23" x14ac:dyDescent="0.2">
      <c r="P12" s="2" t="s">
        <v>10</v>
      </c>
      <c r="Q12" s="39">
        <f t="shared" si="1"/>
        <v>1.0010416666666666</v>
      </c>
      <c r="R12" s="39">
        <f t="shared" si="2"/>
        <v>1.2162162162162162</v>
      </c>
      <c r="S12" s="39">
        <f t="shared" si="3"/>
        <v>0.55147058823529416</v>
      </c>
      <c r="T12" s="39">
        <f t="shared" si="3"/>
        <v>0.61728395061728392</v>
      </c>
      <c r="U12" s="39">
        <f t="shared" si="3"/>
        <v>0.63291139240506333</v>
      </c>
      <c r="V12" s="39">
        <f t="shared" si="3"/>
        <v>0.37934974857081999</v>
      </c>
      <c r="W12" s="39">
        <f t="shared" si="4"/>
        <v>1.2022222222222223</v>
      </c>
    </row>
    <row r="13" spans="1:23" x14ac:dyDescent="0.2">
      <c r="P13" s="2"/>
      <c r="Q13" s="2"/>
      <c r="R13" s="2"/>
      <c r="S13" s="2"/>
      <c r="T13" s="2"/>
      <c r="U13" s="2"/>
      <c r="V13" s="15"/>
      <c r="W13" s="2"/>
    </row>
    <row r="15" spans="1:23" x14ac:dyDescent="0.2">
      <c r="Q15" s="2"/>
      <c r="R15" s="2"/>
      <c r="S15" s="2"/>
      <c r="T15" s="2"/>
      <c r="U15" s="2"/>
      <c r="V15" s="15"/>
      <c r="W15" s="2"/>
    </row>
    <row r="19" spans="16:24" x14ac:dyDescent="0.2">
      <c r="P19" s="16"/>
      <c r="Q19" s="13"/>
      <c r="R19" s="13"/>
      <c r="S19" s="13"/>
      <c r="T19" s="13"/>
      <c r="U19" s="13"/>
      <c r="V19" s="13"/>
      <c r="W19" s="13"/>
      <c r="X19" s="13"/>
    </row>
    <row r="20" spans="16:24" x14ac:dyDescent="0.2">
      <c r="P20" s="13"/>
      <c r="Q20" s="219"/>
      <c r="R20" s="219"/>
      <c r="S20" s="4"/>
      <c r="T20" s="4"/>
      <c r="U20" s="4"/>
      <c r="V20" s="5"/>
      <c r="W20" s="219"/>
      <c r="X20" s="13"/>
    </row>
    <row r="21" spans="16:24" x14ac:dyDescent="0.2">
      <c r="S21" s="17"/>
      <c r="T21" s="3"/>
    </row>
    <row r="22" spans="16:24" x14ac:dyDescent="0.2">
      <c r="P22" s="11" t="s">
        <v>11</v>
      </c>
    </row>
    <row r="23" spans="16:24" ht="76.5" x14ac:dyDescent="0.2">
      <c r="P23" s="13"/>
      <c r="Q23" s="220" t="s">
        <v>55</v>
      </c>
      <c r="R23" s="220" t="s">
        <v>1</v>
      </c>
      <c r="S23" s="220" t="s">
        <v>57</v>
      </c>
      <c r="T23" s="220" t="s">
        <v>58</v>
      </c>
      <c r="U23" s="220" t="s">
        <v>59</v>
      </c>
      <c r="V23" s="220" t="s">
        <v>60</v>
      </c>
      <c r="W23" s="220" t="s">
        <v>2</v>
      </c>
    </row>
    <row r="24" spans="16:24" x14ac:dyDescent="0.2">
      <c r="P24" s="1" t="s">
        <v>3</v>
      </c>
      <c r="Q24" s="18" t="s">
        <v>12</v>
      </c>
      <c r="R24" s="18" t="s">
        <v>13</v>
      </c>
      <c r="S24" s="18" t="s">
        <v>14</v>
      </c>
      <c r="T24" s="18" t="s">
        <v>14</v>
      </c>
      <c r="U24" s="18" t="s">
        <v>14</v>
      </c>
      <c r="V24" s="18" t="s">
        <v>14</v>
      </c>
      <c r="W24" s="18" t="s">
        <v>15</v>
      </c>
    </row>
    <row r="25" spans="16:24" x14ac:dyDescent="0.2">
      <c r="P25" s="1" t="s">
        <v>4</v>
      </c>
      <c r="Q25" s="11">
        <v>93.1</v>
      </c>
      <c r="R25" s="11">
        <v>9.5</v>
      </c>
      <c r="S25" s="11">
        <v>29.5</v>
      </c>
      <c r="T25" s="11">
        <v>26.2</v>
      </c>
      <c r="U25" s="11">
        <v>24.2</v>
      </c>
      <c r="V25" s="7">
        <v>42.511814240646061</v>
      </c>
      <c r="W25" s="11">
        <v>43.1</v>
      </c>
    </row>
    <row r="26" spans="16:24" x14ac:dyDescent="0.2">
      <c r="P26" s="2" t="s">
        <v>5</v>
      </c>
      <c r="Q26" s="11">
        <v>93.1</v>
      </c>
      <c r="R26" s="11">
        <v>12.8</v>
      </c>
      <c r="S26" s="11">
        <v>29.5</v>
      </c>
      <c r="T26" s="11">
        <v>25.5</v>
      </c>
      <c r="U26" s="11">
        <v>22.9</v>
      </c>
      <c r="V26" s="7">
        <v>40.777909347749002</v>
      </c>
      <c r="W26" s="11">
        <v>38.4</v>
      </c>
    </row>
    <row r="27" spans="16:24" x14ac:dyDescent="0.2">
      <c r="P27" s="1" t="s">
        <v>6</v>
      </c>
      <c r="Q27" s="19">
        <v>100</v>
      </c>
      <c r="R27" s="19">
        <v>7.6</v>
      </c>
      <c r="S27" s="11">
        <v>28.8</v>
      </c>
      <c r="T27" s="11">
        <v>26.9</v>
      </c>
      <c r="U27" s="11">
        <v>23.8</v>
      </c>
      <c r="V27" s="7">
        <v>42.721844876649897</v>
      </c>
      <c r="W27" s="19">
        <v>51.9</v>
      </c>
    </row>
    <row r="28" spans="16:24" x14ac:dyDescent="0.2">
      <c r="P28" s="2" t="s">
        <v>7</v>
      </c>
      <c r="Q28" s="11">
        <v>92.7</v>
      </c>
      <c r="R28" s="11">
        <v>10.5</v>
      </c>
      <c r="S28" s="11">
        <v>29.6</v>
      </c>
      <c r="T28" s="11">
        <v>21.4</v>
      </c>
      <c r="U28" s="11">
        <v>23.9</v>
      </c>
      <c r="V28" s="7">
        <v>45.604493817289999</v>
      </c>
      <c r="W28" s="11">
        <v>30.6</v>
      </c>
    </row>
    <row r="29" spans="16:24" x14ac:dyDescent="0.2">
      <c r="P29" s="2" t="s">
        <v>8</v>
      </c>
      <c r="Q29" s="19">
        <v>96.7</v>
      </c>
      <c r="R29" s="11">
        <v>13.7</v>
      </c>
      <c r="S29" s="11">
        <v>27.3</v>
      </c>
      <c r="T29" s="11">
        <v>24.4</v>
      </c>
      <c r="U29" s="11">
        <v>21.3</v>
      </c>
      <c r="V29" s="7">
        <v>44.418274091526897</v>
      </c>
      <c r="W29" s="19">
        <v>52</v>
      </c>
    </row>
    <row r="30" spans="16:24" x14ac:dyDescent="0.2">
      <c r="P30" s="2" t="s">
        <v>9</v>
      </c>
      <c r="Q30" s="11">
        <v>89</v>
      </c>
      <c r="R30" s="11">
        <v>9.6</v>
      </c>
      <c r="S30" s="11">
        <v>24.9</v>
      </c>
      <c r="T30" s="11">
        <v>21.4</v>
      </c>
      <c r="U30" s="11">
        <v>18</v>
      </c>
      <c r="V30" s="7">
        <v>37.121833008581298</v>
      </c>
      <c r="W30" s="11">
        <v>39.200000000000003</v>
      </c>
    </row>
    <row r="31" spans="16:24" x14ac:dyDescent="0.2">
      <c r="P31" s="2" t="s">
        <v>10</v>
      </c>
      <c r="Q31" s="19">
        <v>96.1</v>
      </c>
      <c r="R31" s="19">
        <v>7.4</v>
      </c>
      <c r="S31" s="11">
        <v>27.2</v>
      </c>
      <c r="T31" s="11">
        <v>24.3</v>
      </c>
      <c r="U31" s="11">
        <v>23.7</v>
      </c>
      <c r="V31" s="7">
        <v>39.541346887698495</v>
      </c>
      <c r="W31" s="19">
        <v>54.1</v>
      </c>
    </row>
    <row r="33" spans="2:16" x14ac:dyDescent="0.2">
      <c r="P33" s="11" t="s">
        <v>16</v>
      </c>
    </row>
    <row r="40" spans="2:16" x14ac:dyDescent="0.2">
      <c r="M40" s="226" t="s">
        <v>253</v>
      </c>
    </row>
    <row r="41" spans="2:16" ht="12.75" customHeight="1" x14ac:dyDescent="0.2">
      <c r="B41" s="241" t="s">
        <v>50</v>
      </c>
      <c r="C41" s="241"/>
      <c r="D41" s="241"/>
      <c r="E41" s="241"/>
      <c r="F41" s="241"/>
      <c r="G41" s="241"/>
      <c r="H41" s="241"/>
      <c r="I41" s="241"/>
      <c r="J41" s="241"/>
      <c r="K41" s="241"/>
      <c r="L41" s="241"/>
      <c r="M41" s="241"/>
      <c r="N41" s="44"/>
    </row>
    <row r="42" spans="2:16" x14ac:dyDescent="0.2">
      <c r="B42" s="241"/>
      <c r="C42" s="241"/>
      <c r="D42" s="241"/>
      <c r="E42" s="241"/>
      <c r="F42" s="241"/>
      <c r="G42" s="241"/>
      <c r="H42" s="241"/>
      <c r="I42" s="241"/>
      <c r="J42" s="241"/>
      <c r="K42" s="241"/>
      <c r="L42" s="241"/>
      <c r="M42" s="241"/>
      <c r="N42" s="44"/>
    </row>
    <row r="43" spans="2:16" x14ac:dyDescent="0.2">
      <c r="B43" s="235" t="s">
        <v>47</v>
      </c>
      <c r="C43" s="235"/>
      <c r="D43" s="235"/>
      <c r="E43" s="235"/>
      <c r="F43" s="235"/>
      <c r="G43" s="235"/>
      <c r="H43" s="235"/>
      <c r="I43" s="235"/>
      <c r="J43" s="235"/>
      <c r="K43" s="235"/>
      <c r="L43" s="235"/>
      <c r="M43" s="235"/>
      <c r="N43" s="44"/>
    </row>
    <row r="44" spans="2:16" ht="15" customHeight="1" x14ac:dyDescent="0.2">
      <c r="B44" s="235"/>
      <c r="C44" s="235"/>
      <c r="D44" s="235"/>
      <c r="E44" s="235"/>
      <c r="F44" s="235"/>
      <c r="G44" s="235"/>
      <c r="H44" s="235"/>
      <c r="I44" s="235"/>
      <c r="J44" s="235"/>
      <c r="K44" s="235"/>
      <c r="L44" s="235"/>
      <c r="M44" s="235"/>
      <c r="N44" s="43"/>
    </row>
    <row r="45" spans="2:16" ht="15.75" customHeight="1" x14ac:dyDescent="0.2">
      <c r="B45" s="235" t="s">
        <v>17</v>
      </c>
      <c r="C45" s="235"/>
      <c r="D45" s="235"/>
      <c r="E45" s="235"/>
      <c r="F45" s="235"/>
      <c r="G45" s="235"/>
      <c r="H45" s="235"/>
      <c r="I45" s="235"/>
      <c r="J45" s="235"/>
      <c r="K45" s="235"/>
      <c r="L45" s="235"/>
      <c r="M45" s="235"/>
      <c r="N45" s="45"/>
    </row>
    <row r="46" spans="2:16" ht="15" customHeight="1" x14ac:dyDescent="0.2">
      <c r="B46" s="235"/>
      <c r="C46" s="235"/>
      <c r="D46" s="235"/>
      <c r="E46" s="235"/>
      <c r="F46" s="235"/>
      <c r="G46" s="235"/>
      <c r="H46" s="235"/>
      <c r="I46" s="235"/>
      <c r="J46" s="235"/>
      <c r="K46" s="235"/>
      <c r="L46" s="235"/>
      <c r="M46" s="235"/>
      <c r="N46" s="45"/>
    </row>
    <row r="47" spans="2:16" ht="15" customHeight="1" x14ac:dyDescent="0.2">
      <c r="B47" s="235"/>
      <c r="C47" s="235"/>
      <c r="D47" s="235"/>
      <c r="E47" s="235"/>
      <c r="F47" s="235"/>
      <c r="G47" s="235"/>
      <c r="H47" s="235"/>
      <c r="I47" s="235"/>
      <c r="J47" s="235"/>
      <c r="K47" s="235"/>
      <c r="L47" s="235"/>
      <c r="M47" s="235"/>
      <c r="N47" s="45"/>
    </row>
    <row r="48" spans="2:16" x14ac:dyDescent="0.2">
      <c r="B48" s="20" t="s">
        <v>48</v>
      </c>
    </row>
    <row r="49" spans="1:14" x14ac:dyDescent="0.2">
      <c r="A49" s="21"/>
    </row>
    <row r="50" spans="1:14" x14ac:dyDescent="0.2">
      <c r="B50" s="12"/>
      <c r="K50" s="22"/>
    </row>
    <row r="51" spans="1:14" x14ac:dyDescent="0.2">
      <c r="B51" s="12"/>
      <c r="K51" s="22"/>
    </row>
    <row r="52" spans="1:14" x14ac:dyDescent="0.2">
      <c r="B52" s="12"/>
      <c r="K52" s="22"/>
    </row>
    <row r="53" spans="1:14" x14ac:dyDescent="0.2">
      <c r="B53" s="23" t="s">
        <v>227</v>
      </c>
      <c r="C53" s="23"/>
      <c r="D53" s="23"/>
      <c r="E53" s="23"/>
      <c r="F53" s="23"/>
      <c r="G53" s="23"/>
      <c r="H53" s="23"/>
      <c r="I53" s="23"/>
      <c r="L53" s="19"/>
      <c r="M53" s="18" t="s">
        <v>53</v>
      </c>
      <c r="N53" s="218">
        <v>45608</v>
      </c>
    </row>
    <row r="55" spans="1:14" ht="15" customHeight="1" x14ac:dyDescent="0.2">
      <c r="B55" s="13"/>
      <c r="C55" s="237" t="s">
        <v>56</v>
      </c>
      <c r="D55" s="237" t="s">
        <v>18</v>
      </c>
      <c r="E55" s="240" t="s">
        <v>19</v>
      </c>
      <c r="F55" s="240"/>
      <c r="G55" s="240"/>
      <c r="H55" s="240"/>
      <c r="I55" s="237" t="s">
        <v>20</v>
      </c>
    </row>
    <row r="56" spans="1:14" ht="48.75" customHeight="1" x14ac:dyDescent="0.2">
      <c r="B56" s="24"/>
      <c r="C56" s="239"/>
      <c r="D56" s="239"/>
      <c r="E56" s="220" t="s">
        <v>21</v>
      </c>
      <c r="F56" s="220" t="s">
        <v>22</v>
      </c>
      <c r="G56" s="220" t="s">
        <v>23</v>
      </c>
      <c r="H56" s="220" t="s">
        <v>52</v>
      </c>
      <c r="I56" s="239"/>
    </row>
    <row r="57" spans="1:14" x14ac:dyDescent="0.2">
      <c r="B57" s="19" t="s">
        <v>3</v>
      </c>
      <c r="C57" s="25" t="s">
        <v>12</v>
      </c>
      <c r="D57" s="25" t="s">
        <v>13</v>
      </c>
      <c r="E57" s="26" t="s">
        <v>14</v>
      </c>
      <c r="F57" s="26" t="s">
        <v>14</v>
      </c>
      <c r="G57" s="26" t="s">
        <v>14</v>
      </c>
      <c r="H57" s="25" t="s">
        <v>14</v>
      </c>
      <c r="I57" s="25" t="s">
        <v>15</v>
      </c>
    </row>
    <row r="58" spans="1:14" x14ac:dyDescent="0.2">
      <c r="B58" s="9" t="s">
        <v>5</v>
      </c>
      <c r="C58" s="9">
        <v>93.1</v>
      </c>
      <c r="D58" s="9">
        <v>12.8</v>
      </c>
      <c r="E58" s="9">
        <v>29.5</v>
      </c>
      <c r="F58" s="9">
        <v>25.5</v>
      </c>
      <c r="G58" s="9">
        <v>22.9</v>
      </c>
      <c r="H58" s="41">
        <v>40.777909347749002</v>
      </c>
      <c r="I58" s="9">
        <v>38.4</v>
      </c>
      <c r="K58" s="22"/>
      <c r="L58" s="22"/>
      <c r="M58" s="22"/>
    </row>
    <row r="59" spans="1:14" x14ac:dyDescent="0.2">
      <c r="B59" s="9" t="s">
        <v>41</v>
      </c>
      <c r="C59" s="9">
        <v>90.6</v>
      </c>
      <c r="D59" s="8">
        <v>8.6</v>
      </c>
      <c r="E59" s="9">
        <v>24.9</v>
      </c>
      <c r="F59" s="9">
        <v>25.3</v>
      </c>
      <c r="G59" s="9">
        <v>22.7</v>
      </c>
      <c r="H59" s="41">
        <v>38.729497900858902</v>
      </c>
      <c r="I59" s="9">
        <v>43.5</v>
      </c>
      <c r="K59" s="22"/>
      <c r="L59" s="22"/>
      <c r="M59" s="22"/>
    </row>
    <row r="60" spans="1:14" x14ac:dyDescent="0.2">
      <c r="B60" s="9" t="s">
        <v>25</v>
      </c>
      <c r="C60" s="8">
        <v>98.3</v>
      </c>
      <c r="D60" s="8">
        <v>6.2</v>
      </c>
      <c r="E60" s="9">
        <v>25</v>
      </c>
      <c r="F60" s="9">
        <v>25.3</v>
      </c>
      <c r="G60" s="9">
        <v>22.4</v>
      </c>
      <c r="H60" s="41">
        <v>35.624453627371295</v>
      </c>
      <c r="I60" s="8">
        <v>50</v>
      </c>
      <c r="K60" s="22"/>
      <c r="L60" s="22"/>
      <c r="M60" s="22"/>
    </row>
    <row r="61" spans="1:14" x14ac:dyDescent="0.2">
      <c r="B61" s="9" t="s">
        <v>26</v>
      </c>
      <c r="C61" s="9">
        <v>80.400000000000006</v>
      </c>
      <c r="D61" s="9">
        <v>9.3000000000000007</v>
      </c>
      <c r="E61" s="9">
        <v>53.6</v>
      </c>
      <c r="F61" s="9">
        <v>52.9</v>
      </c>
      <c r="G61" s="9">
        <v>48</v>
      </c>
      <c r="H61" s="41" t="s">
        <v>27</v>
      </c>
      <c r="I61" s="9">
        <v>35.799999999999997</v>
      </c>
      <c r="K61" s="22"/>
      <c r="L61" s="22"/>
      <c r="M61" s="22"/>
    </row>
    <row r="62" spans="1:14" x14ac:dyDescent="0.2">
      <c r="B62" s="9" t="s">
        <v>34</v>
      </c>
      <c r="C62" s="9">
        <v>84.4</v>
      </c>
      <c r="D62" s="9">
        <v>10.5</v>
      </c>
      <c r="E62" s="9">
        <v>53.2</v>
      </c>
      <c r="F62" s="9">
        <v>60.6</v>
      </c>
      <c r="G62" s="9">
        <v>51.8</v>
      </c>
      <c r="H62" s="41">
        <v>59.016347559269605</v>
      </c>
      <c r="I62" s="8">
        <v>61.6</v>
      </c>
      <c r="K62" s="22"/>
      <c r="L62" s="22"/>
      <c r="M62" s="22"/>
    </row>
    <row r="63" spans="1:14" x14ac:dyDescent="0.2">
      <c r="B63" s="9" t="s">
        <v>33</v>
      </c>
      <c r="C63" s="9">
        <v>83.5</v>
      </c>
      <c r="D63" s="8">
        <v>2</v>
      </c>
      <c r="E63" s="9">
        <v>32.9</v>
      </c>
      <c r="F63" s="9">
        <v>22.7</v>
      </c>
      <c r="G63" s="9">
        <v>22.4</v>
      </c>
      <c r="H63" s="41">
        <v>47.338151987529599</v>
      </c>
      <c r="I63" s="9">
        <v>38.700000000000003</v>
      </c>
      <c r="K63" s="22"/>
      <c r="L63" s="22"/>
      <c r="M63" s="22"/>
    </row>
    <row r="64" spans="1:14" x14ac:dyDescent="0.2">
      <c r="B64" s="9" t="s">
        <v>29</v>
      </c>
      <c r="C64" s="8">
        <v>97.1</v>
      </c>
      <c r="D64" s="9">
        <v>10.4</v>
      </c>
      <c r="E64" s="9">
        <v>20.399999999999999</v>
      </c>
      <c r="F64" s="9">
        <v>19</v>
      </c>
      <c r="G64" s="9">
        <v>19.5</v>
      </c>
      <c r="H64" s="41">
        <v>32.155256125211729</v>
      </c>
      <c r="I64" s="8">
        <v>49</v>
      </c>
      <c r="K64" s="22"/>
      <c r="L64" s="22"/>
      <c r="M64" s="22"/>
    </row>
    <row r="65" spans="2:13" x14ac:dyDescent="0.2">
      <c r="B65" s="9" t="s">
        <v>8</v>
      </c>
      <c r="C65" s="8">
        <v>96.7</v>
      </c>
      <c r="D65" s="9">
        <v>13.7</v>
      </c>
      <c r="E65" s="9">
        <v>27.3</v>
      </c>
      <c r="F65" s="9">
        <v>24.4</v>
      </c>
      <c r="G65" s="9">
        <v>21.3</v>
      </c>
      <c r="H65" s="41">
        <v>44.418274091526897</v>
      </c>
      <c r="I65" s="8">
        <v>52</v>
      </c>
      <c r="K65" s="22"/>
      <c r="L65" s="22"/>
      <c r="M65" s="22"/>
    </row>
    <row r="66" spans="2:13" x14ac:dyDescent="0.2">
      <c r="B66" s="9" t="s">
        <v>30</v>
      </c>
      <c r="C66" s="9">
        <v>91.9</v>
      </c>
      <c r="D66" s="9">
        <v>9.6999999999999993</v>
      </c>
      <c r="E66" s="9">
        <v>15</v>
      </c>
      <c r="F66" s="8">
        <v>13.8</v>
      </c>
      <c r="G66" s="8">
        <v>10.1</v>
      </c>
      <c r="H66" s="41" t="s">
        <v>27</v>
      </c>
      <c r="I66" s="9">
        <v>43.5</v>
      </c>
      <c r="K66" s="22"/>
      <c r="L66" s="22"/>
      <c r="M66" s="22"/>
    </row>
    <row r="67" spans="2:13" x14ac:dyDescent="0.2">
      <c r="B67" s="9" t="s">
        <v>9</v>
      </c>
      <c r="C67" s="9">
        <v>89</v>
      </c>
      <c r="D67" s="9">
        <v>9.6</v>
      </c>
      <c r="E67" s="9">
        <v>24.9</v>
      </c>
      <c r="F67" s="9">
        <v>21.4</v>
      </c>
      <c r="G67" s="9">
        <v>18</v>
      </c>
      <c r="H67" s="41">
        <v>37.121833008581298</v>
      </c>
      <c r="I67" s="9">
        <v>39.200000000000003</v>
      </c>
      <c r="K67" s="22"/>
      <c r="L67" s="22"/>
      <c r="M67" s="22"/>
    </row>
    <row r="68" spans="2:13" x14ac:dyDescent="0.2">
      <c r="B68" s="8" t="s">
        <v>6</v>
      </c>
      <c r="C68" s="8">
        <v>100</v>
      </c>
      <c r="D68" s="8">
        <v>7.6</v>
      </c>
      <c r="E68" s="9">
        <v>28.8</v>
      </c>
      <c r="F68" s="9">
        <v>26.9</v>
      </c>
      <c r="G68" s="9">
        <v>23.8</v>
      </c>
      <c r="H68" s="41">
        <v>42.721844876649897</v>
      </c>
      <c r="I68" s="8">
        <v>51.9</v>
      </c>
      <c r="K68" s="22"/>
      <c r="L68" s="22"/>
      <c r="M68" s="22"/>
    </row>
    <row r="69" spans="2:13" x14ac:dyDescent="0.2">
      <c r="B69" s="9" t="s">
        <v>32</v>
      </c>
      <c r="C69" s="27" t="s">
        <v>27</v>
      </c>
      <c r="D69" s="8">
        <v>3.7</v>
      </c>
      <c r="E69" s="9">
        <v>47.2</v>
      </c>
      <c r="F69" s="9">
        <v>37.6</v>
      </c>
      <c r="G69" s="9">
        <v>37.299999999999997</v>
      </c>
      <c r="H69" s="41">
        <v>60.351180358672501</v>
      </c>
      <c r="I69" s="9">
        <v>44.5</v>
      </c>
      <c r="K69" s="22"/>
      <c r="L69" s="22"/>
      <c r="M69" s="22"/>
    </row>
    <row r="70" spans="2:13" x14ac:dyDescent="0.2">
      <c r="B70" s="9" t="s">
        <v>38</v>
      </c>
      <c r="C70" s="9">
        <v>92.6</v>
      </c>
      <c r="D70" s="9">
        <v>11.6</v>
      </c>
      <c r="E70" s="9">
        <v>29.5</v>
      </c>
      <c r="F70" s="9">
        <v>25.9</v>
      </c>
      <c r="G70" s="9">
        <v>22.9</v>
      </c>
      <c r="H70" s="41">
        <v>37.091712223213101</v>
      </c>
      <c r="I70" s="9">
        <v>29.4</v>
      </c>
      <c r="K70" s="22"/>
      <c r="L70" s="22"/>
      <c r="M70" s="22"/>
    </row>
    <row r="71" spans="2:13" x14ac:dyDescent="0.2">
      <c r="B71" s="9" t="s">
        <v>31</v>
      </c>
      <c r="C71" s="9">
        <v>93.2</v>
      </c>
      <c r="D71" s="8">
        <v>4</v>
      </c>
      <c r="E71" s="9">
        <v>19</v>
      </c>
      <c r="F71" s="8">
        <v>11.4</v>
      </c>
      <c r="G71" s="9">
        <v>15.6</v>
      </c>
      <c r="H71" s="41" t="s">
        <v>27</v>
      </c>
      <c r="I71" s="8">
        <v>62.7</v>
      </c>
      <c r="K71" s="22"/>
      <c r="L71" s="22"/>
      <c r="M71" s="22"/>
    </row>
    <row r="72" spans="2:13" x14ac:dyDescent="0.2">
      <c r="B72" s="9" t="s">
        <v>7</v>
      </c>
      <c r="C72" s="9">
        <v>92.7</v>
      </c>
      <c r="D72" s="9">
        <v>10.5</v>
      </c>
      <c r="E72" s="9">
        <v>29.6</v>
      </c>
      <c r="F72" s="9">
        <v>21.4</v>
      </c>
      <c r="G72" s="9">
        <v>23.9</v>
      </c>
      <c r="H72" s="41">
        <v>45.604493817289999</v>
      </c>
      <c r="I72" s="9">
        <v>30.6</v>
      </c>
      <c r="K72" s="22"/>
      <c r="L72" s="22"/>
      <c r="M72" s="22"/>
    </row>
    <row r="73" spans="2:13" x14ac:dyDescent="0.2">
      <c r="B73" s="9" t="s">
        <v>35</v>
      </c>
      <c r="C73" s="9">
        <v>95.5</v>
      </c>
      <c r="D73" s="8">
        <v>7.7</v>
      </c>
      <c r="E73" s="9">
        <v>22.2</v>
      </c>
      <c r="F73" s="9">
        <v>22.8</v>
      </c>
      <c r="G73" s="9">
        <v>16.5</v>
      </c>
      <c r="H73" s="41">
        <v>37.1504368550546</v>
      </c>
      <c r="I73" s="8">
        <v>45.1</v>
      </c>
      <c r="K73" s="22"/>
      <c r="L73" s="22"/>
      <c r="M73" s="22"/>
    </row>
    <row r="74" spans="2:13" x14ac:dyDescent="0.2">
      <c r="B74" s="9" t="s">
        <v>36</v>
      </c>
      <c r="C74" s="8">
        <v>96.7</v>
      </c>
      <c r="D74" s="8">
        <v>6.4</v>
      </c>
      <c r="E74" s="9">
        <v>27.8</v>
      </c>
      <c r="F74" s="9">
        <v>24.9</v>
      </c>
      <c r="G74" s="9">
        <v>21.8</v>
      </c>
      <c r="H74" s="41" t="s">
        <v>27</v>
      </c>
      <c r="I74" s="8">
        <v>57.4</v>
      </c>
      <c r="K74" s="22"/>
      <c r="L74" s="22"/>
      <c r="M74" s="22"/>
    </row>
    <row r="75" spans="2:13" x14ac:dyDescent="0.2">
      <c r="B75" s="9" t="s">
        <v>37</v>
      </c>
      <c r="C75" s="9">
        <v>90.5</v>
      </c>
      <c r="D75" s="8">
        <v>6.8</v>
      </c>
      <c r="E75" s="9">
        <v>27.2</v>
      </c>
      <c r="F75" s="9">
        <v>29.3</v>
      </c>
      <c r="G75" s="9">
        <v>26.8</v>
      </c>
      <c r="H75" s="41">
        <v>44.199779206017595</v>
      </c>
      <c r="I75" s="8">
        <v>60.2</v>
      </c>
      <c r="K75" s="22"/>
      <c r="L75" s="22"/>
      <c r="M75" s="22"/>
    </row>
    <row r="76" spans="2:13" x14ac:dyDescent="0.2">
      <c r="B76" s="9" t="s">
        <v>39</v>
      </c>
      <c r="C76" s="9">
        <v>87.5</v>
      </c>
      <c r="D76" s="9">
        <v>10</v>
      </c>
      <c r="E76" s="9">
        <v>32.6</v>
      </c>
      <c r="F76" s="9">
        <v>36.299999999999997</v>
      </c>
      <c r="G76" s="9">
        <v>30.3</v>
      </c>
      <c r="H76" s="41">
        <v>51.567500736170402</v>
      </c>
      <c r="I76" s="8">
        <v>46.3</v>
      </c>
      <c r="K76" s="22"/>
      <c r="L76" s="22"/>
      <c r="M76" s="22"/>
    </row>
    <row r="77" spans="2:13" x14ac:dyDescent="0.2">
      <c r="B77" s="9" t="s">
        <v>40</v>
      </c>
      <c r="C77" s="9">
        <v>92</v>
      </c>
      <c r="D77" s="8">
        <v>6.3</v>
      </c>
      <c r="E77" s="9">
        <v>27.4</v>
      </c>
      <c r="F77" s="9">
        <v>34.6</v>
      </c>
      <c r="G77" s="9">
        <v>27.3</v>
      </c>
      <c r="H77" s="41" t="s">
        <v>27</v>
      </c>
      <c r="I77" s="8">
        <v>54.5</v>
      </c>
      <c r="K77" s="22"/>
      <c r="L77" s="22"/>
      <c r="M77" s="22"/>
    </row>
    <row r="78" spans="2:13" x14ac:dyDescent="0.2">
      <c r="B78" s="9" t="s">
        <v>42</v>
      </c>
      <c r="C78" s="9">
        <v>92.4</v>
      </c>
      <c r="D78" s="8">
        <v>3.7</v>
      </c>
      <c r="E78" s="9">
        <v>23</v>
      </c>
      <c r="F78" s="9">
        <v>22.2</v>
      </c>
      <c r="G78" s="9">
        <v>18.600000000000001</v>
      </c>
      <c r="H78" s="41" t="s">
        <v>27</v>
      </c>
      <c r="I78" s="8">
        <v>46.3</v>
      </c>
      <c r="K78" s="22"/>
      <c r="L78" s="22"/>
      <c r="M78" s="22"/>
    </row>
    <row r="79" spans="2:13" x14ac:dyDescent="0.2">
      <c r="B79" s="9" t="s">
        <v>43</v>
      </c>
      <c r="C79" s="8">
        <v>96.3</v>
      </c>
      <c r="D79" s="8">
        <v>8</v>
      </c>
      <c r="E79" s="9">
        <v>29.7</v>
      </c>
      <c r="F79" s="9">
        <v>23.1</v>
      </c>
      <c r="G79" s="9">
        <v>21.8</v>
      </c>
      <c r="H79" s="40">
        <v>36.966434689716195</v>
      </c>
      <c r="I79" s="9">
        <v>40.9</v>
      </c>
      <c r="K79" s="22"/>
      <c r="L79" s="22"/>
      <c r="M79" s="22"/>
    </row>
    <row r="80" spans="2:13" x14ac:dyDescent="0.2">
      <c r="B80" s="9" t="s">
        <v>46</v>
      </c>
      <c r="C80" s="9">
        <v>78.599999999999994</v>
      </c>
      <c r="D80" s="8">
        <v>6.4</v>
      </c>
      <c r="E80" s="9">
        <v>33.200000000000003</v>
      </c>
      <c r="F80" s="9">
        <v>35.4</v>
      </c>
      <c r="G80" s="9">
        <v>30.6</v>
      </c>
      <c r="H80" s="41">
        <v>41.194945218750199</v>
      </c>
      <c r="I80" s="9">
        <v>39.799999999999997</v>
      </c>
      <c r="K80" s="22"/>
      <c r="L80" s="22"/>
      <c r="M80" s="22"/>
    </row>
    <row r="81" spans="2:13" x14ac:dyDescent="0.2">
      <c r="B81" s="9" t="s">
        <v>28</v>
      </c>
      <c r="C81" s="9">
        <v>85.3</v>
      </c>
      <c r="D81" s="8">
        <v>6.4</v>
      </c>
      <c r="E81" s="9">
        <v>25.5</v>
      </c>
      <c r="F81" s="9">
        <v>21.3</v>
      </c>
      <c r="G81" s="9">
        <v>19.899999999999999</v>
      </c>
      <c r="H81" s="41">
        <v>27.975467148511189</v>
      </c>
      <c r="I81" s="9">
        <v>33.700000000000003</v>
      </c>
      <c r="K81" s="22"/>
      <c r="L81" s="22"/>
      <c r="M81" s="22"/>
    </row>
    <row r="82" spans="2:13" x14ac:dyDescent="0.2">
      <c r="B82" s="9" t="s">
        <v>44</v>
      </c>
      <c r="C82" s="9">
        <v>74.8</v>
      </c>
      <c r="D82" s="9">
        <v>16.600000000000001</v>
      </c>
      <c r="E82" s="9">
        <v>48.6</v>
      </c>
      <c r="F82" s="9">
        <v>41.7</v>
      </c>
      <c r="G82" s="9">
        <v>44</v>
      </c>
      <c r="H82" s="41" t="s">
        <v>27</v>
      </c>
      <c r="I82" s="20">
        <v>22.5</v>
      </c>
      <c r="K82" s="22"/>
      <c r="L82" s="22"/>
      <c r="M82" s="22"/>
    </row>
    <row r="83" spans="2:13" x14ac:dyDescent="0.2">
      <c r="B83" s="9" t="s">
        <v>45</v>
      </c>
      <c r="C83" s="9">
        <v>92.7</v>
      </c>
      <c r="D83" s="8">
        <v>5.4</v>
      </c>
      <c r="E83" s="9">
        <v>24.6</v>
      </c>
      <c r="F83" s="9">
        <v>26.1</v>
      </c>
      <c r="G83" s="9">
        <v>17.8</v>
      </c>
      <c r="H83" s="40">
        <v>50.689419147078695</v>
      </c>
      <c r="I83" s="9">
        <v>40.700000000000003</v>
      </c>
      <c r="K83" s="22"/>
      <c r="L83" s="22"/>
      <c r="M83" s="22"/>
    </row>
    <row r="84" spans="2:13" x14ac:dyDescent="0.2">
      <c r="B84" s="9" t="s">
        <v>10</v>
      </c>
      <c r="C84" s="8">
        <v>96.1</v>
      </c>
      <c r="D84" s="8">
        <v>7.4</v>
      </c>
      <c r="E84" s="9">
        <v>27.2</v>
      </c>
      <c r="F84" s="9">
        <v>24.3</v>
      </c>
      <c r="G84" s="9">
        <v>23.7</v>
      </c>
      <c r="H84" s="40">
        <v>39.541346887698495</v>
      </c>
      <c r="I84" s="8">
        <v>54.1</v>
      </c>
      <c r="K84" s="22"/>
      <c r="L84" s="22"/>
      <c r="M84" s="22"/>
    </row>
    <row r="85" spans="2:13" x14ac:dyDescent="0.2">
      <c r="B85" s="8" t="s">
        <v>24</v>
      </c>
      <c r="C85" s="9">
        <v>93.1</v>
      </c>
      <c r="D85" s="9">
        <v>9.5</v>
      </c>
      <c r="E85" s="9">
        <v>29.5</v>
      </c>
      <c r="F85" s="9">
        <v>26.2</v>
      </c>
      <c r="G85" s="9">
        <v>24.2</v>
      </c>
      <c r="H85" s="41">
        <v>42.511814240646061</v>
      </c>
      <c r="I85" s="9">
        <v>43.1</v>
      </c>
      <c r="K85" s="22"/>
      <c r="L85" s="22"/>
      <c r="M85" s="22"/>
    </row>
    <row r="86" spans="2:13" x14ac:dyDescent="0.2">
      <c r="B86" s="20"/>
      <c r="C86" s="20"/>
      <c r="D86" s="20"/>
      <c r="E86" s="20"/>
      <c r="F86" s="20"/>
      <c r="G86" s="20"/>
      <c r="H86" s="20"/>
      <c r="I86" s="226" t="s">
        <v>253</v>
      </c>
    </row>
    <row r="87" spans="2:13" ht="12.75" customHeight="1" x14ac:dyDescent="0.2">
      <c r="B87" s="235" t="s">
        <v>49</v>
      </c>
      <c r="C87" s="235"/>
      <c r="D87" s="235"/>
      <c r="E87" s="235"/>
      <c r="F87" s="235"/>
      <c r="G87" s="235"/>
      <c r="H87" s="235"/>
      <c r="I87" s="235"/>
    </row>
    <row r="88" spans="2:13" x14ac:dyDescent="0.2">
      <c r="B88" s="235"/>
      <c r="C88" s="235"/>
      <c r="D88" s="235"/>
      <c r="E88" s="235"/>
      <c r="F88" s="235"/>
      <c r="G88" s="235"/>
      <c r="H88" s="235"/>
      <c r="I88" s="235"/>
    </row>
    <row r="89" spans="2:13" x14ac:dyDescent="0.2">
      <c r="B89" s="235" t="s">
        <v>51</v>
      </c>
      <c r="C89" s="235"/>
      <c r="D89" s="235"/>
      <c r="E89" s="235"/>
      <c r="F89" s="235"/>
      <c r="G89" s="235"/>
      <c r="H89" s="235"/>
      <c r="I89" s="235"/>
    </row>
    <row r="90" spans="2:13" ht="12.75" customHeight="1" x14ac:dyDescent="0.2">
      <c r="B90" s="235"/>
      <c r="C90" s="235"/>
      <c r="D90" s="235"/>
      <c r="E90" s="235"/>
      <c r="F90" s="235"/>
      <c r="G90" s="235"/>
      <c r="H90" s="235"/>
      <c r="I90" s="235"/>
    </row>
    <row r="91" spans="2:13" x14ac:dyDescent="0.2">
      <c r="B91" s="235"/>
      <c r="C91" s="235"/>
      <c r="D91" s="235"/>
      <c r="E91" s="235"/>
      <c r="F91" s="235"/>
      <c r="G91" s="235"/>
      <c r="H91" s="235"/>
      <c r="I91" s="235"/>
    </row>
    <row r="92" spans="2:13" x14ac:dyDescent="0.2">
      <c r="B92" s="235"/>
      <c r="C92" s="235"/>
      <c r="D92" s="235"/>
      <c r="E92" s="235"/>
      <c r="F92" s="235"/>
      <c r="G92" s="235"/>
      <c r="H92" s="235"/>
      <c r="I92" s="235"/>
    </row>
    <row r="93" spans="2:13" ht="12.75" customHeight="1" x14ac:dyDescent="0.2">
      <c r="B93" s="236" t="s">
        <v>17</v>
      </c>
      <c r="C93" s="236"/>
      <c r="D93" s="236"/>
      <c r="E93" s="236"/>
      <c r="F93" s="236"/>
      <c r="G93" s="236"/>
      <c r="H93" s="236"/>
      <c r="I93" s="236"/>
      <c r="J93" s="28"/>
      <c r="K93" s="28"/>
      <c r="L93" s="28"/>
    </row>
    <row r="94" spans="2:13" x14ac:dyDescent="0.2">
      <c r="B94" s="236"/>
      <c r="C94" s="236"/>
      <c r="D94" s="236"/>
      <c r="E94" s="236"/>
      <c r="F94" s="236"/>
      <c r="G94" s="236"/>
      <c r="H94" s="236"/>
      <c r="I94" s="236"/>
      <c r="J94" s="28"/>
      <c r="K94" s="28"/>
      <c r="L94" s="28"/>
    </row>
    <row r="95" spans="2:13" x14ac:dyDescent="0.2">
      <c r="B95" s="236"/>
      <c r="C95" s="236"/>
      <c r="D95" s="236"/>
      <c r="E95" s="236"/>
      <c r="F95" s="236"/>
      <c r="G95" s="236"/>
      <c r="H95" s="236"/>
      <c r="I95" s="236"/>
      <c r="J95" s="28"/>
      <c r="K95" s="28"/>
      <c r="L95" s="28"/>
    </row>
    <row r="96" spans="2:13" x14ac:dyDescent="0.2">
      <c r="B96" s="236"/>
      <c r="C96" s="236"/>
      <c r="D96" s="236"/>
      <c r="E96" s="236"/>
      <c r="F96" s="236"/>
      <c r="G96" s="236"/>
      <c r="H96" s="236"/>
      <c r="I96" s="236"/>
      <c r="J96" s="28"/>
      <c r="K96" s="28"/>
      <c r="L96" s="28"/>
    </row>
    <row r="97" spans="2:13" x14ac:dyDescent="0.2">
      <c r="B97" s="20" t="s">
        <v>48</v>
      </c>
      <c r="C97" s="20"/>
      <c r="D97" s="20"/>
      <c r="E97" s="20"/>
      <c r="F97" s="20"/>
      <c r="G97" s="20"/>
      <c r="H97" s="20"/>
      <c r="I97" s="20"/>
    </row>
    <row r="98" spans="2:13" x14ac:dyDescent="0.2">
      <c r="B98" s="20"/>
      <c r="C98" s="20"/>
      <c r="D98" s="20"/>
      <c r="E98" s="20"/>
      <c r="F98" s="20"/>
      <c r="G98" s="20"/>
      <c r="H98" s="20"/>
      <c r="I98" s="20"/>
    </row>
    <row r="99" spans="2:13" x14ac:dyDescent="0.2">
      <c r="B99" s="20"/>
      <c r="C99" s="20"/>
      <c r="D99" s="20"/>
      <c r="E99" s="20"/>
      <c r="F99" s="20"/>
      <c r="G99" s="20"/>
      <c r="H99" s="20"/>
      <c r="I99" s="20"/>
    </row>
    <row r="101" spans="2:13" x14ac:dyDescent="0.2">
      <c r="B101" s="13"/>
      <c r="C101" s="13"/>
      <c r="D101" s="13"/>
      <c r="E101" s="13"/>
      <c r="F101" s="13"/>
      <c r="G101" s="13"/>
      <c r="H101" s="13"/>
      <c r="I101" s="13"/>
      <c r="J101" s="13"/>
      <c r="K101" s="13"/>
      <c r="L101" s="13"/>
      <c r="M101" s="13"/>
    </row>
    <row r="102" spans="2:13" x14ac:dyDescent="0.2">
      <c r="B102" s="16"/>
      <c r="C102" s="13"/>
      <c r="D102" s="13"/>
      <c r="E102" s="13"/>
      <c r="F102" s="13"/>
      <c r="G102" s="13"/>
      <c r="H102" s="13"/>
      <c r="I102" s="13"/>
      <c r="J102" s="13"/>
      <c r="K102" s="13"/>
      <c r="L102" s="13"/>
      <c r="M102" s="13"/>
    </row>
    <row r="103" spans="2:13" x14ac:dyDescent="0.2">
      <c r="B103" s="29"/>
      <c r="C103" s="30"/>
      <c r="D103" s="30"/>
      <c r="E103" s="30"/>
      <c r="F103" s="30"/>
      <c r="G103" s="30"/>
      <c r="H103" s="30"/>
      <c r="I103" s="30"/>
      <c r="J103" s="13"/>
      <c r="K103" s="13"/>
      <c r="L103" s="13"/>
      <c r="M103" s="13"/>
    </row>
    <row r="104" spans="2:13" x14ac:dyDescent="0.2">
      <c r="B104" s="13"/>
      <c r="C104" s="13"/>
      <c r="D104" s="13"/>
      <c r="E104" s="13"/>
      <c r="F104" s="13"/>
      <c r="G104" s="13"/>
      <c r="H104" s="13"/>
      <c r="I104" s="13"/>
      <c r="J104" s="13"/>
      <c r="K104" s="13"/>
      <c r="L104" s="13"/>
      <c r="M104" s="13"/>
    </row>
    <row r="105" spans="2:13" x14ac:dyDescent="0.2">
      <c r="B105" s="13"/>
      <c r="C105" s="237"/>
      <c r="D105" s="237"/>
      <c r="E105" s="238"/>
      <c r="F105" s="238"/>
      <c r="G105" s="238"/>
      <c r="H105" s="238"/>
      <c r="I105" s="237"/>
      <c r="J105" s="13"/>
      <c r="K105" s="13"/>
      <c r="L105" s="13"/>
      <c r="M105" s="13"/>
    </row>
    <row r="106" spans="2:13" x14ac:dyDescent="0.2">
      <c r="B106" s="24"/>
      <c r="C106" s="237"/>
      <c r="D106" s="237"/>
      <c r="E106" s="4"/>
      <c r="F106" s="4"/>
      <c r="G106" s="4"/>
      <c r="H106" s="5"/>
      <c r="I106" s="237"/>
      <c r="J106" s="13"/>
      <c r="K106" s="13"/>
      <c r="L106" s="13"/>
      <c r="M106" s="13"/>
    </row>
    <row r="107" spans="2:13" x14ac:dyDescent="0.2">
      <c r="B107" s="31"/>
      <c r="C107" s="32"/>
      <c r="D107" s="32"/>
      <c r="E107" s="32"/>
      <c r="F107" s="32"/>
      <c r="G107" s="32"/>
      <c r="H107" s="32"/>
      <c r="I107" s="32"/>
      <c r="J107" s="13"/>
      <c r="K107" s="13"/>
      <c r="L107" s="13"/>
      <c r="M107" s="13"/>
    </row>
    <row r="108" spans="2:13" x14ac:dyDescent="0.2">
      <c r="B108" s="8"/>
      <c r="C108" s="8"/>
      <c r="D108" s="9"/>
      <c r="E108" s="9"/>
      <c r="F108" s="9"/>
      <c r="G108" s="9"/>
      <c r="H108" s="27"/>
      <c r="I108" s="9"/>
      <c r="J108" s="13"/>
      <c r="K108" s="13"/>
      <c r="L108" s="13"/>
      <c r="M108" s="13"/>
    </row>
    <row r="109" spans="2:13" x14ac:dyDescent="0.2">
      <c r="B109" s="9"/>
      <c r="C109" s="9"/>
      <c r="D109" s="9"/>
      <c r="E109" s="2"/>
      <c r="F109" s="2"/>
      <c r="G109" s="2"/>
      <c r="H109" s="33"/>
      <c r="I109" s="9"/>
      <c r="J109" s="13"/>
      <c r="K109" s="13"/>
      <c r="L109" s="13"/>
      <c r="M109" s="13"/>
    </row>
    <row r="110" spans="2:13" x14ac:dyDescent="0.2">
      <c r="B110" s="9"/>
      <c r="C110" s="8"/>
      <c r="D110" s="8"/>
      <c r="E110" s="9"/>
      <c r="F110" s="8"/>
      <c r="G110" s="9"/>
      <c r="H110" s="34"/>
      <c r="I110" s="35"/>
      <c r="J110" s="13"/>
      <c r="K110" s="13"/>
      <c r="L110" s="13"/>
      <c r="M110" s="13"/>
    </row>
    <row r="111" spans="2:13" x14ac:dyDescent="0.2">
      <c r="B111" s="8"/>
      <c r="C111" s="8"/>
      <c r="D111" s="8"/>
      <c r="E111" s="9"/>
      <c r="F111" s="9"/>
      <c r="G111" s="9"/>
      <c r="H111" s="8"/>
      <c r="I111" s="8"/>
      <c r="J111" s="13"/>
      <c r="K111" s="13"/>
      <c r="L111" s="13"/>
      <c r="M111" s="13"/>
    </row>
    <row r="112" spans="2:13" x14ac:dyDescent="0.2">
      <c r="B112" s="9"/>
      <c r="C112" s="9"/>
      <c r="D112" s="9"/>
      <c r="E112" s="2"/>
      <c r="F112" s="2"/>
      <c r="G112" s="2"/>
      <c r="H112" s="34"/>
      <c r="I112" s="9"/>
      <c r="J112" s="13"/>
      <c r="K112" s="13"/>
      <c r="L112" s="13"/>
      <c r="M112" s="13"/>
    </row>
    <row r="113" spans="2:13" x14ac:dyDescent="0.2">
      <c r="B113" s="9"/>
      <c r="C113" s="9"/>
      <c r="D113" s="8"/>
      <c r="E113" s="2"/>
      <c r="F113" s="2"/>
      <c r="G113" s="2"/>
      <c r="H113" s="34"/>
      <c r="I113" s="9"/>
      <c r="J113" s="13"/>
      <c r="K113" s="13"/>
      <c r="L113" s="13"/>
      <c r="M113" s="13"/>
    </row>
    <row r="114" spans="2:13" x14ac:dyDescent="0.2">
      <c r="B114" s="9"/>
      <c r="C114" s="9"/>
      <c r="D114" s="8"/>
      <c r="E114" s="2"/>
      <c r="F114" s="2"/>
      <c r="G114" s="2"/>
      <c r="H114" s="33"/>
      <c r="I114" s="9"/>
      <c r="J114" s="13"/>
      <c r="K114" s="13"/>
      <c r="L114" s="13"/>
      <c r="M114" s="13"/>
    </row>
    <row r="115" spans="2:13" x14ac:dyDescent="0.2">
      <c r="B115" s="10"/>
      <c r="C115" s="10"/>
      <c r="D115" s="10"/>
      <c r="E115" s="36"/>
      <c r="F115" s="36"/>
      <c r="G115" s="36"/>
      <c r="H115" s="34"/>
      <c r="I115" s="10"/>
      <c r="J115" s="13"/>
      <c r="K115" s="13"/>
      <c r="L115" s="13"/>
      <c r="M115" s="13"/>
    </row>
    <row r="116" spans="2:13" x14ac:dyDescent="0.2">
      <c r="B116" s="13"/>
      <c r="C116" s="13"/>
      <c r="D116" s="13"/>
      <c r="E116" s="13"/>
      <c r="F116" s="13"/>
      <c r="G116" s="13"/>
      <c r="H116" s="13"/>
      <c r="I116" s="13"/>
      <c r="J116" s="13"/>
      <c r="K116" s="13"/>
      <c r="L116" s="13"/>
      <c r="M116" s="13"/>
    </row>
    <row r="117" spans="2:13" x14ac:dyDescent="0.2">
      <c r="B117" s="233"/>
      <c r="C117" s="233"/>
      <c r="D117" s="233"/>
      <c r="E117" s="233"/>
      <c r="F117" s="233"/>
      <c r="G117" s="233"/>
      <c r="H117" s="233"/>
      <c r="I117" s="233"/>
      <c r="J117" s="13"/>
      <c r="K117" s="13"/>
      <c r="L117" s="13"/>
      <c r="M117" s="13"/>
    </row>
    <row r="118" spans="2:13" x14ac:dyDescent="0.2">
      <c r="B118" s="233"/>
      <c r="C118" s="233"/>
      <c r="D118" s="233"/>
      <c r="E118" s="233"/>
      <c r="F118" s="233"/>
      <c r="G118" s="233"/>
      <c r="H118" s="233"/>
      <c r="I118" s="233"/>
      <c r="J118" s="13"/>
      <c r="K118" s="13"/>
      <c r="L118" s="13"/>
      <c r="M118" s="13"/>
    </row>
    <row r="119" spans="2:13" x14ac:dyDescent="0.2">
      <c r="B119" s="37"/>
      <c r="C119" s="13"/>
      <c r="D119" s="13"/>
      <c r="E119" s="13"/>
      <c r="F119" s="13"/>
      <c r="G119" s="13"/>
      <c r="H119" s="13"/>
      <c r="I119" s="13"/>
      <c r="J119" s="13"/>
      <c r="K119" s="13"/>
      <c r="L119" s="13"/>
      <c r="M119" s="13"/>
    </row>
    <row r="120" spans="2:13" ht="12.75" customHeight="1" x14ac:dyDescent="0.2">
      <c r="B120" s="234"/>
      <c r="C120" s="234"/>
      <c r="D120" s="234"/>
      <c r="E120" s="234"/>
      <c r="F120" s="234"/>
      <c r="G120" s="234"/>
      <c r="H120" s="234"/>
      <c r="I120" s="234"/>
      <c r="J120" s="38"/>
      <c r="K120" s="13"/>
      <c r="L120" s="13"/>
      <c r="M120" s="13"/>
    </row>
    <row r="121" spans="2:13" x14ac:dyDescent="0.2">
      <c r="B121" s="234"/>
      <c r="C121" s="234"/>
      <c r="D121" s="234"/>
      <c r="E121" s="234"/>
      <c r="F121" s="234"/>
      <c r="G121" s="234"/>
      <c r="H121" s="234"/>
      <c r="I121" s="234"/>
      <c r="J121" s="38"/>
      <c r="K121" s="13"/>
      <c r="L121" s="13"/>
      <c r="M121" s="13"/>
    </row>
    <row r="122" spans="2:13" x14ac:dyDescent="0.2">
      <c r="B122" s="234"/>
      <c r="C122" s="234"/>
      <c r="D122" s="234"/>
      <c r="E122" s="234"/>
      <c r="F122" s="234"/>
      <c r="G122" s="234"/>
      <c r="H122" s="234"/>
      <c r="I122" s="234"/>
      <c r="J122" s="38"/>
      <c r="K122" s="13"/>
      <c r="L122" s="13"/>
      <c r="M122" s="13"/>
    </row>
    <row r="123" spans="2:13" x14ac:dyDescent="0.2">
      <c r="B123" s="37"/>
      <c r="C123" s="13"/>
      <c r="D123" s="13"/>
      <c r="E123" s="13"/>
      <c r="F123" s="13"/>
      <c r="G123" s="13"/>
      <c r="H123" s="13"/>
      <c r="I123" s="13"/>
      <c r="J123" s="13"/>
      <c r="K123" s="13"/>
      <c r="L123" s="13"/>
      <c r="M123" s="13"/>
    </row>
    <row r="124" spans="2:13" x14ac:dyDescent="0.2">
      <c r="B124" s="37"/>
      <c r="C124" s="13"/>
      <c r="D124" s="13"/>
      <c r="E124" s="13"/>
      <c r="F124" s="13"/>
      <c r="G124" s="13"/>
      <c r="H124" s="13"/>
      <c r="I124" s="13"/>
      <c r="J124" s="13"/>
      <c r="K124" s="13"/>
      <c r="L124" s="13"/>
      <c r="M124" s="13"/>
    </row>
    <row r="125" spans="2:13" x14ac:dyDescent="0.2">
      <c r="B125" s="37"/>
      <c r="C125" s="13"/>
      <c r="D125" s="13"/>
      <c r="E125" s="13"/>
      <c r="F125" s="13"/>
      <c r="G125" s="13"/>
      <c r="H125" s="13"/>
      <c r="I125" s="13"/>
      <c r="J125" s="13"/>
      <c r="K125" s="13"/>
      <c r="L125" s="13"/>
      <c r="M125" s="13"/>
    </row>
    <row r="126" spans="2:13" x14ac:dyDescent="0.2">
      <c r="B126" s="37"/>
      <c r="C126" s="13"/>
      <c r="D126" s="13"/>
      <c r="E126" s="13"/>
      <c r="F126" s="13"/>
      <c r="G126" s="13"/>
      <c r="H126" s="13"/>
      <c r="I126" s="13"/>
      <c r="J126" s="13"/>
      <c r="K126" s="13"/>
      <c r="L126" s="13"/>
      <c r="M126" s="13"/>
    </row>
    <row r="127" spans="2:13" x14ac:dyDescent="0.2">
      <c r="B127" s="13"/>
      <c r="C127" s="13"/>
      <c r="D127" s="13"/>
      <c r="E127" s="13"/>
      <c r="F127" s="13"/>
      <c r="G127" s="13"/>
      <c r="H127" s="13"/>
      <c r="I127" s="13"/>
      <c r="J127" s="13"/>
      <c r="K127" s="13"/>
      <c r="L127" s="13"/>
      <c r="M127" s="13"/>
    </row>
    <row r="128" spans="2:13" x14ac:dyDescent="0.2">
      <c r="B128" s="13"/>
      <c r="C128" s="13"/>
      <c r="D128" s="13"/>
      <c r="E128" s="13"/>
      <c r="F128" s="13"/>
      <c r="G128" s="13"/>
      <c r="H128" s="13"/>
      <c r="I128" s="13"/>
      <c r="J128" s="13"/>
      <c r="K128" s="13"/>
      <c r="L128" s="13"/>
      <c r="M128" s="13"/>
    </row>
    <row r="129" spans="2:13" x14ac:dyDescent="0.2">
      <c r="B129" s="13"/>
      <c r="C129" s="13"/>
      <c r="D129" s="13"/>
      <c r="E129" s="13"/>
      <c r="F129" s="13"/>
      <c r="G129" s="13"/>
      <c r="H129" s="13"/>
      <c r="I129" s="13"/>
      <c r="J129" s="13"/>
      <c r="K129" s="13"/>
      <c r="L129" s="13"/>
      <c r="M129" s="13"/>
    </row>
    <row r="130" spans="2:13" x14ac:dyDescent="0.2">
      <c r="B130" s="13"/>
      <c r="C130" s="13"/>
      <c r="D130" s="13"/>
      <c r="E130" s="13"/>
      <c r="F130" s="13"/>
      <c r="G130" s="13"/>
      <c r="H130" s="13"/>
      <c r="I130" s="13"/>
      <c r="J130" s="13"/>
      <c r="K130" s="13"/>
      <c r="L130" s="13"/>
      <c r="M130" s="13"/>
    </row>
  </sheetData>
  <mergeCells count="16">
    <mergeCell ref="C55:C56"/>
    <mergeCell ref="D55:D56"/>
    <mergeCell ref="E55:H55"/>
    <mergeCell ref="I55:I56"/>
    <mergeCell ref="B41:M42"/>
    <mergeCell ref="B43:M44"/>
    <mergeCell ref="B45:M47"/>
    <mergeCell ref="B117:I118"/>
    <mergeCell ref="B120:I122"/>
    <mergeCell ref="B87:I88"/>
    <mergeCell ref="B89:I92"/>
    <mergeCell ref="B93:I96"/>
    <mergeCell ref="C105:C106"/>
    <mergeCell ref="D105:D106"/>
    <mergeCell ref="E105:H105"/>
    <mergeCell ref="I105:I10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8"/>
  <sheetViews>
    <sheetView zoomScaleNormal="100" workbookViewId="0"/>
  </sheetViews>
  <sheetFormatPr baseColWidth="10" defaultColWidth="11.42578125" defaultRowHeight="12.75" x14ac:dyDescent="0.2"/>
  <cols>
    <col min="1" max="16384" width="11.42578125" style="46"/>
  </cols>
  <sheetData>
    <row r="1" spans="2:26" ht="12.75" customHeight="1" x14ac:dyDescent="0.2">
      <c r="P1" s="66" t="s">
        <v>81</v>
      </c>
      <c r="Q1" s="218">
        <v>45427</v>
      </c>
    </row>
    <row r="2" spans="2:26" x14ac:dyDescent="0.2">
      <c r="B2" s="56" t="s">
        <v>109</v>
      </c>
    </row>
    <row r="3" spans="2:26" x14ac:dyDescent="0.2">
      <c r="P3" s="54" t="s">
        <v>108</v>
      </c>
      <c r="Q3" s="79">
        <v>2013</v>
      </c>
      <c r="R3" s="79">
        <v>2014</v>
      </c>
      <c r="S3" s="79">
        <v>2015</v>
      </c>
      <c r="T3" s="79">
        <v>2016</v>
      </c>
      <c r="U3" s="79">
        <v>2017</v>
      </c>
      <c r="V3" s="79">
        <v>2018</v>
      </c>
      <c r="W3" s="79">
        <v>2019</v>
      </c>
      <c r="X3" s="79">
        <v>2020</v>
      </c>
      <c r="Y3" s="79">
        <v>2021</v>
      </c>
      <c r="Z3" s="79">
        <v>2022</v>
      </c>
    </row>
    <row r="4" spans="2:26" x14ac:dyDescent="0.2">
      <c r="P4" s="1" t="s">
        <v>24</v>
      </c>
      <c r="Q4" s="77">
        <v>91.8</v>
      </c>
      <c r="R4" s="77">
        <v>91.2</v>
      </c>
      <c r="S4" s="77">
        <v>91.9</v>
      </c>
      <c r="T4" s="77">
        <v>92.4</v>
      </c>
      <c r="U4" s="77">
        <v>92.4</v>
      </c>
      <c r="V4" s="77">
        <v>92.2</v>
      </c>
      <c r="W4" s="77">
        <v>92.9</v>
      </c>
      <c r="X4" s="77">
        <v>93.4</v>
      </c>
      <c r="Y4" s="77">
        <v>92.5</v>
      </c>
      <c r="Z4" s="77">
        <v>93.1</v>
      </c>
    </row>
    <row r="5" spans="2:26" x14ac:dyDescent="0.2">
      <c r="P5" s="2" t="s">
        <v>79</v>
      </c>
      <c r="Q5" s="77">
        <v>98.3</v>
      </c>
      <c r="R5" s="77">
        <v>98.3</v>
      </c>
      <c r="S5" s="77">
        <v>98.2</v>
      </c>
      <c r="T5" s="77">
        <v>98.2</v>
      </c>
      <c r="U5" s="77">
        <v>98.6</v>
      </c>
      <c r="V5" s="77">
        <v>98.4</v>
      </c>
      <c r="W5" s="77">
        <v>98.1</v>
      </c>
      <c r="X5" s="77">
        <v>98.3</v>
      </c>
      <c r="Y5" s="77">
        <v>97.6</v>
      </c>
      <c r="Z5" s="77">
        <v>98.3</v>
      </c>
    </row>
    <row r="6" spans="2:26" x14ac:dyDescent="0.2">
      <c r="P6" s="2" t="s">
        <v>107</v>
      </c>
      <c r="Q6" s="77">
        <v>83.8</v>
      </c>
      <c r="R6" s="77">
        <v>85.5</v>
      </c>
      <c r="S6" s="77">
        <v>84.8</v>
      </c>
      <c r="T6" s="77">
        <v>82.8</v>
      </c>
      <c r="U6" s="77">
        <v>81</v>
      </c>
      <c r="V6" s="77">
        <v>79.8</v>
      </c>
      <c r="W6" s="77">
        <v>79.900000000000006</v>
      </c>
      <c r="X6" s="77">
        <v>80.099999999999994</v>
      </c>
      <c r="Y6" s="77">
        <v>79.400000000000006</v>
      </c>
      <c r="Z6" s="77">
        <v>80.400000000000006</v>
      </c>
    </row>
    <row r="7" spans="2:26" x14ac:dyDescent="0.2">
      <c r="P7" s="2" t="s">
        <v>106</v>
      </c>
      <c r="Q7" s="77">
        <v>76.8</v>
      </c>
      <c r="R7" s="77">
        <v>80.5</v>
      </c>
      <c r="S7" s="77">
        <v>84.6</v>
      </c>
      <c r="T7" s="77">
        <v>86.6</v>
      </c>
      <c r="U7" s="77">
        <v>87.7</v>
      </c>
      <c r="V7" s="77">
        <v>86.7</v>
      </c>
      <c r="W7" s="77">
        <v>86.3</v>
      </c>
      <c r="X7" s="77">
        <v>85.8</v>
      </c>
      <c r="Y7" s="77">
        <v>85.4</v>
      </c>
      <c r="Z7" s="77">
        <v>85.3</v>
      </c>
    </row>
    <row r="8" spans="2:26" x14ac:dyDescent="0.2">
      <c r="P8" s="2" t="s">
        <v>105</v>
      </c>
      <c r="Q8" s="77">
        <v>97.6</v>
      </c>
      <c r="R8" s="77">
        <v>97.5</v>
      </c>
      <c r="S8" s="77">
        <v>98</v>
      </c>
      <c r="T8" s="77">
        <v>97.6</v>
      </c>
      <c r="U8" s="77">
        <v>97.5</v>
      </c>
      <c r="V8" s="77">
        <v>99.5</v>
      </c>
      <c r="W8" s="77">
        <v>97.7</v>
      </c>
      <c r="X8" s="77">
        <v>97.6</v>
      </c>
      <c r="Y8" s="77">
        <v>97</v>
      </c>
      <c r="Z8" s="77">
        <v>97.1</v>
      </c>
    </row>
    <row r="9" spans="2:26" x14ac:dyDescent="0.2">
      <c r="P9" s="2" t="s">
        <v>62</v>
      </c>
      <c r="Q9" s="77">
        <v>95.8</v>
      </c>
      <c r="R9" s="77">
        <v>95.8</v>
      </c>
      <c r="S9" s="77">
        <v>96</v>
      </c>
      <c r="T9" s="77">
        <v>94.9</v>
      </c>
      <c r="U9" s="77">
        <v>94.6</v>
      </c>
      <c r="V9" s="77">
        <v>94.2</v>
      </c>
      <c r="W9" s="77">
        <v>94</v>
      </c>
      <c r="X9" s="77">
        <v>93.7</v>
      </c>
      <c r="Y9" s="77">
        <v>93.1</v>
      </c>
      <c r="Z9" s="77">
        <v>93.1</v>
      </c>
    </row>
    <row r="10" spans="2:26" x14ac:dyDescent="0.2">
      <c r="P10" s="2" t="s">
        <v>78</v>
      </c>
      <c r="Q10" s="77">
        <v>89.6</v>
      </c>
      <c r="R10" s="77">
        <v>90.3</v>
      </c>
      <c r="S10" s="77">
        <v>90.6</v>
      </c>
      <c r="T10" s="77">
        <v>91.3</v>
      </c>
      <c r="U10" s="77">
        <v>91.5</v>
      </c>
      <c r="V10" s="77">
        <v>91.6</v>
      </c>
      <c r="W10" s="77">
        <v>91.5</v>
      </c>
      <c r="X10" s="77">
        <v>91.9</v>
      </c>
      <c r="Y10" s="77">
        <v>91.5</v>
      </c>
      <c r="Z10" s="77">
        <v>91.9</v>
      </c>
    </row>
    <row r="11" spans="2:26" x14ac:dyDescent="0.2">
      <c r="P11" s="46" t="s">
        <v>66</v>
      </c>
      <c r="Q11" s="78">
        <v>82.4</v>
      </c>
      <c r="R11" s="78">
        <v>82.9</v>
      </c>
      <c r="S11" s="78">
        <v>78.7</v>
      </c>
      <c r="T11" s="78">
        <v>83.8</v>
      </c>
      <c r="U11" s="78"/>
      <c r="V11" s="78">
        <v>100</v>
      </c>
      <c r="W11" s="78">
        <v>100</v>
      </c>
      <c r="X11" s="78">
        <v>100</v>
      </c>
      <c r="Y11" s="78">
        <v>96.4</v>
      </c>
      <c r="Z11" s="77">
        <v>93.2</v>
      </c>
    </row>
    <row r="12" spans="2:26" x14ac:dyDescent="0.2">
      <c r="P12" s="46" t="s">
        <v>104</v>
      </c>
      <c r="Q12" s="78">
        <v>85.3</v>
      </c>
      <c r="R12" s="78">
        <v>71</v>
      </c>
      <c r="S12" s="78">
        <v>63</v>
      </c>
      <c r="T12" s="78">
        <v>63.1</v>
      </c>
      <c r="U12" s="78">
        <v>65.3</v>
      </c>
      <c r="V12" s="78">
        <v>50.8</v>
      </c>
      <c r="W12" s="78">
        <v>68.8</v>
      </c>
      <c r="X12" s="78"/>
      <c r="Y12" s="78"/>
      <c r="Z12" s="77"/>
    </row>
    <row r="13" spans="2:26" x14ac:dyDescent="0.2">
      <c r="P13" s="2" t="s">
        <v>64</v>
      </c>
      <c r="Q13" s="77">
        <v>96.6</v>
      </c>
      <c r="R13" s="77">
        <v>96.7</v>
      </c>
      <c r="S13" s="77">
        <v>96.8</v>
      </c>
      <c r="T13" s="77">
        <v>96.9</v>
      </c>
      <c r="U13" s="77">
        <v>97.1</v>
      </c>
      <c r="V13" s="77">
        <v>97.5</v>
      </c>
      <c r="W13" s="77">
        <v>97.3</v>
      </c>
      <c r="X13" s="77">
        <v>97.2</v>
      </c>
      <c r="Y13" s="77">
        <v>96</v>
      </c>
      <c r="Z13" s="77">
        <v>96.7</v>
      </c>
    </row>
    <row r="14" spans="2:26" x14ac:dyDescent="0.2">
      <c r="P14" s="1" t="s">
        <v>65</v>
      </c>
      <c r="Q14" s="77">
        <v>100</v>
      </c>
      <c r="R14" s="77">
        <v>99.3</v>
      </c>
      <c r="S14" s="77">
        <v>100</v>
      </c>
      <c r="T14" s="77">
        <v>100</v>
      </c>
      <c r="U14" s="77">
        <v>100</v>
      </c>
      <c r="V14" s="77">
        <v>100</v>
      </c>
      <c r="W14" s="77">
        <v>100</v>
      </c>
      <c r="X14" s="77">
        <v>100</v>
      </c>
      <c r="Y14" s="77">
        <v>100</v>
      </c>
      <c r="Z14" s="77">
        <v>100</v>
      </c>
    </row>
    <row r="15" spans="2:26" x14ac:dyDescent="0.2">
      <c r="P15" s="2" t="s">
        <v>103</v>
      </c>
      <c r="Q15" s="77">
        <v>67.599999999999994</v>
      </c>
      <c r="R15" s="77">
        <v>67.599999999999994</v>
      </c>
      <c r="S15" s="77">
        <v>69.5</v>
      </c>
      <c r="T15" s="77">
        <v>70.5</v>
      </c>
      <c r="U15" s="77">
        <v>77.7</v>
      </c>
      <c r="V15" s="77">
        <v>76.3</v>
      </c>
      <c r="W15" s="77">
        <v>79.400000000000006</v>
      </c>
      <c r="X15" s="77">
        <v>78.8</v>
      </c>
      <c r="Y15" s="77">
        <v>77.8</v>
      </c>
      <c r="Z15" s="77">
        <v>83.5</v>
      </c>
    </row>
    <row r="16" spans="2:26" x14ac:dyDescent="0.2">
      <c r="P16" s="2" t="s">
        <v>61</v>
      </c>
      <c r="Q16" s="77">
        <v>97.3</v>
      </c>
      <c r="R16" s="77">
        <v>95.1</v>
      </c>
      <c r="S16" s="77">
        <v>94.9</v>
      </c>
      <c r="T16" s="77">
        <v>94.9</v>
      </c>
      <c r="U16" s="77">
        <v>93.9</v>
      </c>
      <c r="V16" s="77">
        <v>93.6</v>
      </c>
      <c r="W16" s="77">
        <v>94.8</v>
      </c>
      <c r="X16" s="77">
        <v>94.6</v>
      </c>
      <c r="Y16" s="77">
        <v>91</v>
      </c>
      <c r="Z16" s="77">
        <v>92.7</v>
      </c>
    </row>
    <row r="17" spans="2:26" x14ac:dyDescent="0.2">
      <c r="P17" s="2" t="s">
        <v>102</v>
      </c>
      <c r="Q17" s="77">
        <v>69.400000000000006</v>
      </c>
      <c r="R17" s="77">
        <v>68.5</v>
      </c>
      <c r="S17" s="77">
        <v>81.3</v>
      </c>
      <c r="T17" s="77">
        <v>82.6</v>
      </c>
      <c r="U17" s="77">
        <v>86.5</v>
      </c>
      <c r="V17" s="77">
        <v>88.4</v>
      </c>
      <c r="W17" s="77">
        <v>90.1</v>
      </c>
      <c r="X17" s="77">
        <v>91.1</v>
      </c>
      <c r="Y17" s="77">
        <v>85.8</v>
      </c>
      <c r="Z17" s="77">
        <v>84.4</v>
      </c>
    </row>
    <row r="18" spans="2:26" x14ac:dyDescent="0.2">
      <c r="P18" s="2" t="s">
        <v>101</v>
      </c>
      <c r="Q18" s="77">
        <v>91.3</v>
      </c>
      <c r="R18" s="77">
        <v>92.5</v>
      </c>
      <c r="S18" s="77">
        <v>93</v>
      </c>
      <c r="T18" s="77">
        <v>93.8</v>
      </c>
      <c r="U18" s="77">
        <v>94.5</v>
      </c>
      <c r="V18" s="77">
        <v>94.1</v>
      </c>
      <c r="W18" s="77">
        <v>94.1</v>
      </c>
      <c r="X18" s="77">
        <v>94</v>
      </c>
      <c r="Y18" s="77">
        <v>94.5</v>
      </c>
      <c r="Z18" s="77">
        <v>95.5</v>
      </c>
    </row>
    <row r="19" spans="2:26" x14ac:dyDescent="0.2">
      <c r="P19" s="2" t="s">
        <v>77</v>
      </c>
      <c r="Q19" s="77">
        <v>83.4</v>
      </c>
      <c r="R19" s="77">
        <v>85.9</v>
      </c>
      <c r="S19" s="77">
        <v>87.3</v>
      </c>
      <c r="T19" s="77">
        <v>88.1</v>
      </c>
      <c r="U19" s="77">
        <v>88.9</v>
      </c>
      <c r="V19" s="77">
        <v>88.9</v>
      </c>
      <c r="W19" s="77">
        <v>89.6</v>
      </c>
      <c r="X19" s="77">
        <v>90.9</v>
      </c>
      <c r="Y19" s="77">
        <v>92.1</v>
      </c>
      <c r="Z19" s="77">
        <v>96.7</v>
      </c>
    </row>
    <row r="20" spans="2:26" x14ac:dyDescent="0.2">
      <c r="P20" s="2" t="s">
        <v>100</v>
      </c>
      <c r="Q20" s="77">
        <v>89.9</v>
      </c>
      <c r="R20" s="77">
        <v>88.3</v>
      </c>
      <c r="S20" s="77">
        <v>86.3</v>
      </c>
      <c r="T20" s="77">
        <v>85.3</v>
      </c>
      <c r="U20" s="77">
        <v>87.5</v>
      </c>
      <c r="V20" s="77">
        <v>87.2</v>
      </c>
      <c r="W20" s="77">
        <v>88.4</v>
      </c>
      <c r="X20" s="77">
        <v>89.5</v>
      </c>
      <c r="Y20" s="77">
        <v>88.9</v>
      </c>
      <c r="Z20" s="77">
        <v>90.5</v>
      </c>
    </row>
    <row r="21" spans="2:26" x14ac:dyDescent="0.2">
      <c r="P21" s="2" t="s">
        <v>99</v>
      </c>
      <c r="Q21" s="77">
        <v>88.3</v>
      </c>
      <c r="R21" s="77">
        <v>89.7</v>
      </c>
      <c r="S21" s="77">
        <v>90.7</v>
      </c>
      <c r="T21" s="77">
        <v>92.1</v>
      </c>
      <c r="U21" s="77">
        <v>92</v>
      </c>
      <c r="V21" s="77">
        <v>92.2</v>
      </c>
      <c r="W21" s="77">
        <v>92.9</v>
      </c>
      <c r="X21" s="77">
        <v>92.8</v>
      </c>
      <c r="Y21" s="77">
        <v>93.4</v>
      </c>
      <c r="Z21" s="77">
        <v>92.6</v>
      </c>
    </row>
    <row r="22" spans="2:26" x14ac:dyDescent="0.2">
      <c r="P22" s="2" t="s">
        <v>98</v>
      </c>
      <c r="Q22" s="77">
        <v>99.4</v>
      </c>
      <c r="R22" s="77">
        <v>95.5</v>
      </c>
      <c r="S22" s="77">
        <v>96.9</v>
      </c>
      <c r="T22" s="77">
        <v>95</v>
      </c>
      <c r="U22" s="77">
        <v>93.2</v>
      </c>
      <c r="V22" s="77">
        <v>93.8</v>
      </c>
      <c r="W22" s="77">
        <v>91.9</v>
      </c>
      <c r="X22" s="77">
        <v>89.1</v>
      </c>
      <c r="Y22" s="77">
        <v>86.2</v>
      </c>
      <c r="Z22" s="77">
        <v>87.5</v>
      </c>
    </row>
    <row r="23" spans="2:26" x14ac:dyDescent="0.2">
      <c r="P23" s="2" t="s">
        <v>97</v>
      </c>
      <c r="Q23" s="77">
        <v>94.1</v>
      </c>
      <c r="R23" s="77">
        <v>92</v>
      </c>
      <c r="S23" s="77">
        <v>92.8</v>
      </c>
      <c r="T23" s="77">
        <v>93.9</v>
      </c>
      <c r="U23" s="77">
        <v>94.5</v>
      </c>
      <c r="V23" s="77">
        <v>89.4</v>
      </c>
      <c r="W23" s="77">
        <v>90.5</v>
      </c>
      <c r="X23" s="77">
        <v>91.7</v>
      </c>
      <c r="Y23" s="77">
        <v>93</v>
      </c>
      <c r="Z23" s="77">
        <v>92</v>
      </c>
    </row>
    <row r="24" spans="2:26" x14ac:dyDescent="0.2">
      <c r="P24" s="2" t="s">
        <v>96</v>
      </c>
      <c r="Q24" s="77">
        <v>86.5</v>
      </c>
      <c r="R24" s="77">
        <v>86.9</v>
      </c>
      <c r="S24" s="77">
        <v>88.1</v>
      </c>
      <c r="T24" s="77">
        <v>88.5</v>
      </c>
      <c r="U24" s="77">
        <v>89.3</v>
      </c>
      <c r="V24" s="77">
        <v>89.7</v>
      </c>
      <c r="W24" s="77">
        <v>89.9</v>
      </c>
      <c r="X24" s="77">
        <v>89.7</v>
      </c>
      <c r="Y24" s="77">
        <v>89</v>
      </c>
      <c r="Z24" s="77">
        <v>90.6</v>
      </c>
    </row>
    <row r="25" spans="2:26" x14ac:dyDescent="0.2">
      <c r="P25" s="2" t="s">
        <v>63</v>
      </c>
      <c r="Q25" s="77">
        <v>76.400000000000006</v>
      </c>
      <c r="R25" s="77">
        <v>79.8</v>
      </c>
      <c r="S25" s="77">
        <v>84.3</v>
      </c>
      <c r="T25" s="77">
        <v>87.7</v>
      </c>
      <c r="U25" s="77">
        <v>86</v>
      </c>
      <c r="V25" s="77">
        <v>88.2</v>
      </c>
      <c r="W25" s="77">
        <v>90.3</v>
      </c>
      <c r="X25" s="77">
        <v>90.8</v>
      </c>
      <c r="Y25" s="77">
        <v>90.4</v>
      </c>
      <c r="Z25" s="77">
        <v>92.4</v>
      </c>
    </row>
    <row r="26" spans="2:26" x14ac:dyDescent="0.2">
      <c r="M26" s="217" t="s">
        <v>253</v>
      </c>
      <c r="P26" s="2" t="s">
        <v>82</v>
      </c>
      <c r="Q26" s="77">
        <v>88.7</v>
      </c>
      <c r="R26" s="77">
        <v>87.9</v>
      </c>
      <c r="S26" s="77">
        <v>88.7</v>
      </c>
      <c r="T26" s="77">
        <v>88.5</v>
      </c>
      <c r="U26" s="77">
        <v>91.9</v>
      </c>
      <c r="V26" s="77">
        <v>91</v>
      </c>
      <c r="W26" s="77">
        <v>92.2</v>
      </c>
      <c r="X26" s="77">
        <v>92.9</v>
      </c>
      <c r="Y26" s="77">
        <v>90.5</v>
      </c>
      <c r="Z26" s="77">
        <v>96.3</v>
      </c>
    </row>
    <row r="27" spans="2:26" x14ac:dyDescent="0.2">
      <c r="B27" s="50" t="s">
        <v>95</v>
      </c>
      <c r="P27" s="2" t="s">
        <v>94</v>
      </c>
      <c r="Q27" s="77">
        <v>84.1</v>
      </c>
      <c r="R27" s="77">
        <v>84.2</v>
      </c>
      <c r="S27" s="77">
        <v>84.6</v>
      </c>
      <c r="T27" s="77">
        <v>84.5</v>
      </c>
      <c r="U27" s="77">
        <v>84</v>
      </c>
      <c r="V27" s="77">
        <v>81.900000000000006</v>
      </c>
      <c r="W27" s="77">
        <v>78.599999999999994</v>
      </c>
      <c r="X27" s="77">
        <v>78.2</v>
      </c>
      <c r="Y27" s="77">
        <v>75.599999999999994</v>
      </c>
      <c r="Z27" s="77">
        <v>74.8</v>
      </c>
    </row>
    <row r="28" spans="2:26" x14ac:dyDescent="0.2">
      <c r="B28" s="50" t="s">
        <v>93</v>
      </c>
      <c r="P28" s="2" t="s">
        <v>92</v>
      </c>
      <c r="Q28" s="77">
        <v>87.9</v>
      </c>
      <c r="R28" s="77">
        <v>87.2</v>
      </c>
      <c r="S28" s="77">
        <v>88</v>
      </c>
      <c r="T28" s="77">
        <v>88.6</v>
      </c>
      <c r="U28" s="77">
        <v>90</v>
      </c>
      <c r="V28" s="77">
        <v>91.1</v>
      </c>
      <c r="W28" s="77">
        <v>92.1</v>
      </c>
      <c r="X28" s="77">
        <v>92.6</v>
      </c>
      <c r="Y28" s="77">
        <v>92.3</v>
      </c>
      <c r="Z28" s="77">
        <v>92.7</v>
      </c>
    </row>
    <row r="29" spans="2:26" x14ac:dyDescent="0.2">
      <c r="P29" s="2" t="s">
        <v>91</v>
      </c>
      <c r="Q29" s="77">
        <v>72.3</v>
      </c>
      <c r="R29" s="77">
        <v>73</v>
      </c>
      <c r="S29" s="77">
        <v>72.2</v>
      </c>
      <c r="T29" s="77">
        <v>73.400000000000006</v>
      </c>
      <c r="U29" s="77">
        <v>74.900000000000006</v>
      </c>
      <c r="V29" s="77">
        <v>77.599999999999994</v>
      </c>
      <c r="W29" s="77">
        <v>77.8</v>
      </c>
      <c r="X29" s="77">
        <v>78.099999999999994</v>
      </c>
      <c r="Y29" s="77">
        <v>77.400000000000006</v>
      </c>
      <c r="Z29" s="78">
        <v>78.599999999999994</v>
      </c>
    </row>
    <row r="30" spans="2:26" x14ac:dyDescent="0.2">
      <c r="B30" s="50"/>
      <c r="P30" s="2" t="s">
        <v>76</v>
      </c>
      <c r="Q30" s="77">
        <v>80</v>
      </c>
      <c r="R30" s="77">
        <v>79.7</v>
      </c>
      <c r="S30" s="77">
        <v>79.8</v>
      </c>
      <c r="T30" s="77">
        <v>83.9</v>
      </c>
      <c r="U30" s="77">
        <v>84.4</v>
      </c>
      <c r="V30" s="77">
        <v>86.4</v>
      </c>
      <c r="W30" s="77">
        <v>88.8</v>
      </c>
      <c r="X30" s="77">
        <v>90.9</v>
      </c>
      <c r="Y30" s="77">
        <v>90.6</v>
      </c>
      <c r="Z30" s="78">
        <v>89</v>
      </c>
    </row>
    <row r="31" spans="2:26" x14ac:dyDescent="0.2">
      <c r="B31" s="56" t="s">
        <v>90</v>
      </c>
      <c r="P31" s="2" t="s">
        <v>75</v>
      </c>
      <c r="Q31" s="77">
        <v>95</v>
      </c>
      <c r="R31" s="78">
        <v>95.2</v>
      </c>
      <c r="S31" s="78">
        <v>94.1</v>
      </c>
      <c r="T31" s="78">
        <v>94.7</v>
      </c>
      <c r="U31" s="78">
        <v>95.4</v>
      </c>
      <c r="V31" s="78">
        <v>95.1</v>
      </c>
      <c r="W31" s="78">
        <v>95.6</v>
      </c>
      <c r="X31" s="78">
        <v>95.9</v>
      </c>
      <c r="Y31" s="78">
        <v>96.1</v>
      </c>
      <c r="Z31" s="78">
        <v>96.1</v>
      </c>
    </row>
    <row r="32" spans="2:26" x14ac:dyDescent="0.2">
      <c r="B32" s="54" t="s">
        <v>67</v>
      </c>
      <c r="C32" s="79">
        <v>2013</v>
      </c>
      <c r="D32" s="79">
        <v>2014</v>
      </c>
      <c r="E32" s="79">
        <v>2015</v>
      </c>
      <c r="F32" s="79">
        <v>2016</v>
      </c>
      <c r="G32" s="79">
        <v>2017</v>
      </c>
      <c r="H32" s="79">
        <v>2018</v>
      </c>
      <c r="I32" s="79">
        <v>2019</v>
      </c>
      <c r="J32" s="79">
        <v>2020</v>
      </c>
      <c r="K32" s="79">
        <v>2021</v>
      </c>
      <c r="L32" s="79">
        <v>2022</v>
      </c>
    </row>
    <row r="33" spans="1:29" x14ac:dyDescent="0.2">
      <c r="B33" s="1" t="s">
        <v>6</v>
      </c>
      <c r="C33" s="77">
        <v>100</v>
      </c>
      <c r="D33" s="77">
        <v>99.3</v>
      </c>
      <c r="E33" s="77">
        <v>100</v>
      </c>
      <c r="F33" s="77">
        <v>100</v>
      </c>
      <c r="G33" s="77">
        <v>100</v>
      </c>
      <c r="H33" s="77">
        <v>100</v>
      </c>
      <c r="I33" s="77">
        <v>100</v>
      </c>
      <c r="J33" s="77">
        <v>100</v>
      </c>
      <c r="K33" s="77">
        <v>100</v>
      </c>
      <c r="L33" s="77">
        <v>100</v>
      </c>
      <c r="P33" s="242" t="s">
        <v>89</v>
      </c>
      <c r="Q33" s="242"/>
      <c r="R33" s="242"/>
      <c r="S33" s="242"/>
      <c r="T33" s="242"/>
      <c r="U33" s="242"/>
      <c r="V33" s="242"/>
      <c r="W33" s="242"/>
      <c r="X33" s="242"/>
      <c r="Y33" s="242"/>
      <c r="Z33" s="242"/>
    </row>
    <row r="34" spans="1:29" x14ac:dyDescent="0.2">
      <c r="B34" s="2" t="s">
        <v>8</v>
      </c>
      <c r="C34" s="77">
        <v>96.6</v>
      </c>
      <c r="D34" s="77">
        <v>96.7</v>
      </c>
      <c r="E34" s="77">
        <v>96.8</v>
      </c>
      <c r="F34" s="77">
        <v>96.9</v>
      </c>
      <c r="G34" s="77">
        <v>97.1</v>
      </c>
      <c r="H34" s="77">
        <v>97.5</v>
      </c>
      <c r="I34" s="77">
        <v>97.3</v>
      </c>
      <c r="J34" s="77">
        <v>97.2</v>
      </c>
      <c r="K34" s="77">
        <v>96</v>
      </c>
      <c r="L34" s="77">
        <v>96.7</v>
      </c>
      <c r="P34" s="242"/>
      <c r="Q34" s="242"/>
      <c r="R34" s="242"/>
      <c r="S34" s="242"/>
      <c r="T34" s="242"/>
      <c r="U34" s="242"/>
      <c r="V34" s="242"/>
      <c r="W34" s="242"/>
      <c r="X34" s="242"/>
      <c r="Y34" s="242"/>
      <c r="Z34" s="242"/>
    </row>
    <row r="35" spans="1:29" x14ac:dyDescent="0.2">
      <c r="B35" s="2" t="s">
        <v>10</v>
      </c>
      <c r="C35" s="77">
        <v>95</v>
      </c>
      <c r="D35" s="78">
        <v>95.2</v>
      </c>
      <c r="E35" s="78">
        <v>94.1</v>
      </c>
      <c r="F35" s="78">
        <v>94.7</v>
      </c>
      <c r="G35" s="78">
        <v>95.4</v>
      </c>
      <c r="H35" s="78">
        <v>95.1</v>
      </c>
      <c r="I35" s="78">
        <v>95.6</v>
      </c>
      <c r="J35" s="78">
        <v>95.9</v>
      </c>
      <c r="K35" s="78">
        <v>96.1</v>
      </c>
      <c r="L35" s="78">
        <v>96.1</v>
      </c>
    </row>
    <row r="36" spans="1:29" x14ac:dyDescent="0.2">
      <c r="B36" s="1" t="s">
        <v>24</v>
      </c>
      <c r="C36" s="77">
        <v>91.8</v>
      </c>
      <c r="D36" s="77">
        <v>91.2</v>
      </c>
      <c r="E36" s="77">
        <v>91.9</v>
      </c>
      <c r="F36" s="77">
        <v>92.4</v>
      </c>
      <c r="G36" s="77">
        <v>92.4</v>
      </c>
      <c r="H36" s="77">
        <v>92.2</v>
      </c>
      <c r="I36" s="77">
        <v>92.9</v>
      </c>
      <c r="J36" s="77">
        <v>93.4</v>
      </c>
      <c r="K36" s="77">
        <v>92.5</v>
      </c>
      <c r="L36" s="77">
        <v>93.1</v>
      </c>
    </row>
    <row r="37" spans="1:29" x14ac:dyDescent="0.2">
      <c r="B37" s="2" t="s">
        <v>44</v>
      </c>
      <c r="C37" s="77">
        <v>84.1</v>
      </c>
      <c r="D37" s="77">
        <v>84.2</v>
      </c>
      <c r="E37" s="77">
        <v>84.6</v>
      </c>
      <c r="F37" s="77">
        <v>84.5</v>
      </c>
      <c r="G37" s="77">
        <v>84</v>
      </c>
      <c r="H37" s="77">
        <v>81.900000000000006</v>
      </c>
      <c r="I37" s="77">
        <v>78.599999999999994</v>
      </c>
      <c r="J37" s="77">
        <v>78.2</v>
      </c>
      <c r="K37" s="77">
        <v>75.599999999999994</v>
      </c>
      <c r="L37" s="77">
        <v>74.8</v>
      </c>
    </row>
    <row r="38" spans="1:29" x14ac:dyDescent="0.2">
      <c r="B38" s="2" t="s">
        <v>26</v>
      </c>
      <c r="C38" s="77">
        <v>83.8</v>
      </c>
      <c r="D38" s="77">
        <v>85.5</v>
      </c>
      <c r="E38" s="77">
        <v>84.8</v>
      </c>
      <c r="F38" s="77">
        <v>82.8</v>
      </c>
      <c r="G38" s="77">
        <v>81</v>
      </c>
      <c r="H38" s="77">
        <v>79.8</v>
      </c>
      <c r="I38" s="77">
        <v>79.900000000000006</v>
      </c>
      <c r="J38" s="77">
        <v>80.099999999999994</v>
      </c>
      <c r="K38" s="77">
        <v>79.400000000000006</v>
      </c>
      <c r="L38" s="77">
        <v>80.400000000000006</v>
      </c>
    </row>
    <row r="39" spans="1:29" x14ac:dyDescent="0.2">
      <c r="B39" s="2" t="s">
        <v>88</v>
      </c>
      <c r="C39" s="77">
        <v>72.3</v>
      </c>
      <c r="D39" s="77">
        <v>73</v>
      </c>
      <c r="E39" s="77">
        <v>72.2</v>
      </c>
      <c r="F39" s="77">
        <v>73.400000000000006</v>
      </c>
      <c r="G39" s="77">
        <v>74.900000000000006</v>
      </c>
      <c r="H39" s="77">
        <v>77.599999999999994</v>
      </c>
      <c r="I39" s="77">
        <v>77.8</v>
      </c>
      <c r="J39" s="77">
        <v>78.099999999999994</v>
      </c>
      <c r="K39" s="77">
        <v>77.400000000000006</v>
      </c>
      <c r="L39" s="77">
        <v>78.599999999999994</v>
      </c>
    </row>
    <row r="40" spans="1:29" x14ac:dyDescent="0.2">
      <c r="B40" s="46" t="s">
        <v>9</v>
      </c>
      <c r="C40" s="78">
        <v>80</v>
      </c>
      <c r="D40" s="78">
        <v>79.7</v>
      </c>
      <c r="E40" s="78">
        <v>79.8</v>
      </c>
      <c r="F40" s="78">
        <v>83.9</v>
      </c>
      <c r="G40" s="78">
        <v>84.4</v>
      </c>
      <c r="H40" s="78">
        <v>86.4</v>
      </c>
      <c r="I40" s="78">
        <v>88.8</v>
      </c>
      <c r="J40" s="78">
        <v>90.9</v>
      </c>
      <c r="K40" s="78">
        <v>90.6</v>
      </c>
      <c r="L40" s="78">
        <v>89</v>
      </c>
      <c r="P40" s="2"/>
      <c r="Q40" s="77"/>
    </row>
    <row r="41" spans="1:29" x14ac:dyDescent="0.2">
      <c r="P41" s="9"/>
      <c r="Q41" s="68"/>
    </row>
    <row r="42" spans="1:29" x14ac:dyDescent="0.2">
      <c r="A42" s="55"/>
      <c r="P42" s="9"/>
      <c r="Q42" s="68"/>
    </row>
    <row r="43" spans="1:29" x14ac:dyDescent="0.2">
      <c r="P43" s="9"/>
      <c r="Q43" s="68"/>
    </row>
    <row r="44" spans="1:29" x14ac:dyDescent="0.2">
      <c r="P44" s="66" t="s">
        <v>81</v>
      </c>
      <c r="Q44" s="218">
        <v>45408</v>
      </c>
    </row>
    <row r="45" spans="1:29" x14ac:dyDescent="0.2">
      <c r="B45" s="56" t="s">
        <v>87</v>
      </c>
      <c r="O45" s="76"/>
    </row>
    <row r="46" spans="1:29" x14ac:dyDescent="0.2">
      <c r="Q46" s="62"/>
      <c r="R46" s="53">
        <v>2013</v>
      </c>
      <c r="S46" s="53">
        <v>2014</v>
      </c>
      <c r="T46" s="53">
        <v>2015</v>
      </c>
      <c r="U46" s="53">
        <v>2016</v>
      </c>
      <c r="V46" s="53">
        <v>2017</v>
      </c>
      <c r="W46" s="53">
        <v>2018</v>
      </c>
      <c r="X46" s="53">
        <v>2019</v>
      </c>
      <c r="Y46" s="53">
        <v>2020</v>
      </c>
      <c r="Z46" s="53">
        <v>2021</v>
      </c>
      <c r="AA46" s="53">
        <v>2022</v>
      </c>
      <c r="AB46" s="53">
        <v>2023</v>
      </c>
    </row>
    <row r="47" spans="1:29" ht="15" customHeight="1" x14ac:dyDescent="0.2">
      <c r="B47" s="243" t="s">
        <v>69</v>
      </c>
      <c r="C47" s="243"/>
      <c r="D47" s="243"/>
      <c r="E47" s="243"/>
      <c r="F47" s="243"/>
      <c r="G47" s="243"/>
      <c r="H47" s="243" t="s">
        <v>68</v>
      </c>
      <c r="I47" s="243"/>
      <c r="J47" s="243"/>
      <c r="K47" s="243"/>
      <c r="L47" s="243"/>
      <c r="M47" s="243"/>
      <c r="N47" s="243"/>
      <c r="P47" s="244" t="s">
        <v>24</v>
      </c>
      <c r="Q47" s="74" t="s">
        <v>83</v>
      </c>
      <c r="R47" s="6">
        <v>11.8</v>
      </c>
      <c r="S47" s="48">
        <v>11.1</v>
      </c>
      <c r="T47" s="48">
        <v>11</v>
      </c>
      <c r="U47" s="48">
        <v>10.6</v>
      </c>
      <c r="V47" s="48">
        <v>10.5</v>
      </c>
      <c r="W47" s="6">
        <v>10.5</v>
      </c>
      <c r="X47" s="6">
        <v>10.1</v>
      </c>
      <c r="Y47" s="6">
        <v>10</v>
      </c>
      <c r="Z47" s="6">
        <v>9.8000000000000007</v>
      </c>
      <c r="AA47" s="6">
        <v>9.6</v>
      </c>
      <c r="AB47" s="6">
        <v>9.5</v>
      </c>
    </row>
    <row r="48" spans="1:29" x14ac:dyDescent="0.2">
      <c r="H48" s="75"/>
      <c r="I48" s="75"/>
      <c r="J48" s="75"/>
      <c r="K48" s="75"/>
      <c r="L48" s="75"/>
      <c r="M48" s="75"/>
      <c r="N48" s="75"/>
      <c r="P48" s="244"/>
      <c r="Q48" s="74" t="s">
        <v>74</v>
      </c>
      <c r="R48" s="6">
        <v>10</v>
      </c>
      <c r="S48" s="48">
        <v>9.4</v>
      </c>
      <c r="T48" s="48">
        <v>9.4</v>
      </c>
      <c r="U48" s="48">
        <v>9.1</v>
      </c>
      <c r="V48" s="48">
        <v>8.9</v>
      </c>
      <c r="W48" s="6">
        <v>8.6999999999999993</v>
      </c>
      <c r="X48" s="6">
        <v>8.4</v>
      </c>
      <c r="Y48" s="6">
        <v>8.1</v>
      </c>
      <c r="Z48" s="6">
        <v>8</v>
      </c>
      <c r="AA48" s="6">
        <v>8</v>
      </c>
      <c r="AB48" s="6">
        <v>7.7</v>
      </c>
      <c r="AC48" s="6"/>
    </row>
    <row r="49" spans="16:29" x14ac:dyDescent="0.2">
      <c r="P49" s="244"/>
      <c r="Q49" s="74" t="s">
        <v>73</v>
      </c>
      <c r="R49" s="48">
        <v>13.6</v>
      </c>
      <c r="S49" s="48">
        <v>12.7</v>
      </c>
      <c r="T49" s="48">
        <v>12.5</v>
      </c>
      <c r="U49" s="48">
        <v>12.1</v>
      </c>
      <c r="V49" s="48">
        <v>12.1</v>
      </c>
      <c r="W49" s="6">
        <v>12.1</v>
      </c>
      <c r="X49" s="6">
        <v>11.8</v>
      </c>
      <c r="Y49" s="6">
        <v>11.9</v>
      </c>
      <c r="Z49" s="6">
        <v>11.5</v>
      </c>
      <c r="AA49" s="6">
        <v>11.1</v>
      </c>
      <c r="AB49" s="6">
        <v>11.3</v>
      </c>
      <c r="AC49" s="6"/>
    </row>
    <row r="50" spans="16:29" x14ac:dyDescent="0.2">
      <c r="P50" s="245" t="s">
        <v>25</v>
      </c>
      <c r="Q50" s="73" t="s">
        <v>83</v>
      </c>
      <c r="R50" s="48">
        <v>11</v>
      </c>
      <c r="S50" s="48">
        <v>9.8000000000000007</v>
      </c>
      <c r="T50" s="48">
        <v>10.1</v>
      </c>
      <c r="U50" s="48">
        <v>8.8000000000000007</v>
      </c>
      <c r="V50" s="48">
        <v>8.9</v>
      </c>
      <c r="W50" s="6">
        <v>8.6</v>
      </c>
      <c r="X50" s="6">
        <v>8.4</v>
      </c>
      <c r="Y50" s="6">
        <v>8.1</v>
      </c>
      <c r="Z50" s="6">
        <v>6.7</v>
      </c>
      <c r="AA50" s="6">
        <v>6.4</v>
      </c>
      <c r="AB50" s="6">
        <v>6.2</v>
      </c>
      <c r="AC50" s="6"/>
    </row>
    <row r="51" spans="16:29" x14ac:dyDescent="0.2">
      <c r="P51" s="245"/>
      <c r="Q51" s="73" t="s">
        <v>74</v>
      </c>
      <c r="R51" s="48">
        <v>8.6999999999999993</v>
      </c>
      <c r="S51" s="48">
        <v>7.7</v>
      </c>
      <c r="T51" s="48">
        <v>8.6</v>
      </c>
      <c r="U51" s="48">
        <v>7.4</v>
      </c>
      <c r="V51" s="48">
        <v>7.3</v>
      </c>
      <c r="W51" s="6">
        <v>6.5</v>
      </c>
      <c r="X51" s="6">
        <v>6.2</v>
      </c>
      <c r="Y51" s="6">
        <v>5.9</v>
      </c>
      <c r="Z51" s="6">
        <v>4.5</v>
      </c>
      <c r="AA51" s="6">
        <v>4.8</v>
      </c>
      <c r="AB51" s="6">
        <v>4.4000000000000004</v>
      </c>
      <c r="AC51" s="6"/>
    </row>
    <row r="52" spans="16:29" x14ac:dyDescent="0.2">
      <c r="P52" s="245"/>
      <c r="Q52" s="73" t="s">
        <v>73</v>
      </c>
      <c r="R52" s="48">
        <v>13.2</v>
      </c>
      <c r="S52" s="48">
        <v>11.8</v>
      </c>
      <c r="T52" s="48">
        <v>11.6</v>
      </c>
      <c r="U52" s="48">
        <v>10.199999999999999</v>
      </c>
      <c r="V52" s="48">
        <v>10.4</v>
      </c>
      <c r="W52" s="6">
        <v>10.6</v>
      </c>
      <c r="X52" s="6">
        <v>10.5</v>
      </c>
      <c r="Y52" s="6">
        <v>10.199999999999999</v>
      </c>
      <c r="Z52" s="6">
        <v>8.9</v>
      </c>
      <c r="AA52" s="6">
        <v>8</v>
      </c>
      <c r="AB52" s="6">
        <v>7.9</v>
      </c>
      <c r="AC52" s="6"/>
    </row>
    <row r="53" spans="16:29" x14ac:dyDescent="0.2">
      <c r="P53" s="245" t="s">
        <v>5</v>
      </c>
      <c r="Q53" s="73" t="s">
        <v>83</v>
      </c>
      <c r="R53" s="48">
        <v>9.8000000000000007</v>
      </c>
      <c r="S53" s="48">
        <v>9.5</v>
      </c>
      <c r="T53" s="48">
        <v>10.1</v>
      </c>
      <c r="U53" s="48">
        <v>10.3</v>
      </c>
      <c r="V53" s="48">
        <v>10.1</v>
      </c>
      <c r="W53" s="6">
        <v>10.3</v>
      </c>
      <c r="X53" s="6">
        <v>10.3</v>
      </c>
      <c r="Y53" s="6">
        <v>10.1</v>
      </c>
      <c r="Z53" s="6">
        <v>12.5</v>
      </c>
      <c r="AA53" s="6">
        <v>12.2</v>
      </c>
      <c r="AB53" s="6">
        <v>12.8</v>
      </c>
      <c r="AC53" s="6"/>
    </row>
    <row r="54" spans="16:29" x14ac:dyDescent="0.2">
      <c r="P54" s="245"/>
      <c r="Q54" s="73" t="s">
        <v>74</v>
      </c>
      <c r="R54" s="48">
        <v>9.3000000000000007</v>
      </c>
      <c r="S54" s="48">
        <v>8.9</v>
      </c>
      <c r="T54" s="48">
        <v>9.8000000000000007</v>
      </c>
      <c r="U54" s="48">
        <v>9.5</v>
      </c>
      <c r="V54" s="48">
        <v>9</v>
      </c>
      <c r="W54" s="6">
        <v>9.1</v>
      </c>
      <c r="X54" s="6">
        <v>8.6999999999999993</v>
      </c>
      <c r="Y54" s="6">
        <v>8.3000000000000007</v>
      </c>
      <c r="Z54" s="6">
        <v>10.5</v>
      </c>
      <c r="AA54" s="6">
        <v>10.7</v>
      </c>
      <c r="AB54" s="6">
        <v>10.4</v>
      </c>
      <c r="AC54" s="6"/>
    </row>
    <row r="55" spans="16:29" x14ac:dyDescent="0.2">
      <c r="P55" s="245"/>
      <c r="Q55" s="73" t="s">
        <v>73</v>
      </c>
      <c r="R55" s="47">
        <v>10.199999999999999</v>
      </c>
      <c r="S55" s="47">
        <v>10</v>
      </c>
      <c r="T55" s="47">
        <v>10.4</v>
      </c>
      <c r="U55" s="47">
        <v>11</v>
      </c>
      <c r="V55" s="47">
        <v>11.1</v>
      </c>
      <c r="W55" s="6">
        <v>11.5</v>
      </c>
      <c r="X55" s="47">
        <v>11.8</v>
      </c>
      <c r="Y55" s="47">
        <v>11.7</v>
      </c>
      <c r="Z55" s="6">
        <v>14.4</v>
      </c>
      <c r="AA55" s="6">
        <v>13.7</v>
      </c>
      <c r="AB55" s="6">
        <v>15.2</v>
      </c>
      <c r="AC55" s="6"/>
    </row>
    <row r="56" spans="16:29" x14ac:dyDescent="0.2">
      <c r="P56" s="245" t="s">
        <v>30</v>
      </c>
      <c r="Q56" s="73" t="s">
        <v>83</v>
      </c>
      <c r="R56" s="40">
        <v>9.6999999999999993</v>
      </c>
      <c r="S56" s="6">
        <v>12</v>
      </c>
      <c r="T56" s="6">
        <v>13.7</v>
      </c>
      <c r="U56" s="6">
        <v>11.4</v>
      </c>
      <c r="V56" s="6">
        <v>11.8</v>
      </c>
      <c r="W56" s="6">
        <v>12</v>
      </c>
      <c r="X56" s="6">
        <v>11.2</v>
      </c>
      <c r="Y56" s="6">
        <v>8.5</v>
      </c>
      <c r="Z56" s="6">
        <v>9.8000000000000007</v>
      </c>
      <c r="AA56" s="6">
        <v>10.8</v>
      </c>
      <c r="AB56" s="6">
        <v>9.6999999999999993</v>
      </c>
      <c r="AC56" s="6"/>
    </row>
    <row r="57" spans="16:29" x14ac:dyDescent="0.2">
      <c r="P57" s="245"/>
      <c r="Q57" s="73" t="s">
        <v>74</v>
      </c>
      <c r="R57" s="48">
        <v>5.8</v>
      </c>
      <c r="S57" s="48">
        <v>7.9</v>
      </c>
      <c r="T57" s="48">
        <v>10.9</v>
      </c>
      <c r="U57" s="48">
        <v>7.5</v>
      </c>
      <c r="V57" s="48">
        <v>7.7</v>
      </c>
      <c r="W57" s="6">
        <v>7.8</v>
      </c>
      <c r="X57" s="6">
        <v>8</v>
      </c>
      <c r="Y57" s="6">
        <v>6.3</v>
      </c>
      <c r="Z57" s="6">
        <v>7.6</v>
      </c>
      <c r="AA57" s="6">
        <v>7.5</v>
      </c>
      <c r="AB57" s="6">
        <v>8</v>
      </c>
      <c r="AC57" s="6"/>
    </row>
    <row r="58" spans="16:29" x14ac:dyDescent="0.2">
      <c r="P58" s="245"/>
      <c r="Q58" s="73" t="s">
        <v>73</v>
      </c>
      <c r="R58" s="48">
        <v>13.6</v>
      </c>
      <c r="S58" s="48">
        <v>16</v>
      </c>
      <c r="T58" s="48">
        <v>16.399999999999999</v>
      </c>
      <c r="U58" s="48">
        <v>15.5</v>
      </c>
      <c r="V58" s="48">
        <v>15.9</v>
      </c>
      <c r="W58" s="6">
        <v>16.100000000000001</v>
      </c>
      <c r="X58" s="6">
        <v>14.4</v>
      </c>
      <c r="Y58" s="6">
        <v>10.7</v>
      </c>
      <c r="Z58" s="6">
        <v>12</v>
      </c>
      <c r="AA58" s="6">
        <v>14.3</v>
      </c>
      <c r="AB58" s="6">
        <v>11.4</v>
      </c>
      <c r="AC58" s="6"/>
    </row>
    <row r="59" spans="16:29" x14ac:dyDescent="0.2">
      <c r="P59" s="245" t="s">
        <v>31</v>
      </c>
      <c r="Q59" s="73" t="s">
        <v>83</v>
      </c>
      <c r="R59" s="48">
        <v>8.6999999999999993</v>
      </c>
      <c r="S59" s="48">
        <v>6.7</v>
      </c>
      <c r="T59" s="48">
        <v>6.8</v>
      </c>
      <c r="U59" s="48">
        <v>6</v>
      </c>
      <c r="V59" s="48">
        <v>5</v>
      </c>
      <c r="W59" s="6">
        <v>5</v>
      </c>
      <c r="X59" s="6">
        <v>5.0999999999999996</v>
      </c>
      <c r="Y59" s="6">
        <v>5</v>
      </c>
      <c r="Z59" s="6">
        <v>3.3</v>
      </c>
      <c r="AA59" s="6">
        <v>3.7</v>
      </c>
      <c r="AB59" s="6">
        <v>4</v>
      </c>
      <c r="AC59" s="6"/>
    </row>
    <row r="60" spans="16:29" x14ac:dyDescent="0.2">
      <c r="P60" s="245"/>
      <c r="Q60" s="73" t="s">
        <v>74</v>
      </c>
      <c r="R60" s="48">
        <v>6.6</v>
      </c>
      <c r="S60" s="48">
        <v>5.0999999999999996</v>
      </c>
      <c r="T60" s="48">
        <v>4.9000000000000004</v>
      </c>
      <c r="U60" s="48">
        <v>4.3</v>
      </c>
      <c r="V60" s="48">
        <v>3.9</v>
      </c>
      <c r="W60" s="6">
        <v>3.9</v>
      </c>
      <c r="X60" s="6">
        <v>4.3</v>
      </c>
      <c r="Y60" s="6">
        <v>4.7</v>
      </c>
      <c r="Z60" s="6" t="s">
        <v>86</v>
      </c>
      <c r="AA60" s="6">
        <v>2.7</v>
      </c>
      <c r="AB60" s="6">
        <v>2.9</v>
      </c>
      <c r="AC60" s="6"/>
    </row>
    <row r="61" spans="16:29" x14ac:dyDescent="0.2">
      <c r="P61" s="245"/>
      <c r="Q61" s="73" t="s">
        <v>73</v>
      </c>
      <c r="R61" s="48">
        <v>10.7</v>
      </c>
      <c r="S61" s="48">
        <v>8.3000000000000007</v>
      </c>
      <c r="T61" s="48">
        <v>8.6</v>
      </c>
      <c r="U61" s="48">
        <v>7.7</v>
      </c>
      <c r="V61" s="48">
        <v>6.1</v>
      </c>
      <c r="W61" s="6">
        <v>6.1</v>
      </c>
      <c r="X61" s="6">
        <v>5.9</v>
      </c>
      <c r="Y61" s="6">
        <v>5.4</v>
      </c>
      <c r="Z61" s="6">
        <v>4.4000000000000004</v>
      </c>
      <c r="AA61" s="6">
        <v>4.5999999999999996</v>
      </c>
      <c r="AB61" s="6">
        <v>5.0999999999999996</v>
      </c>
      <c r="AC61" s="6"/>
    </row>
    <row r="62" spans="16:29" x14ac:dyDescent="0.2">
      <c r="P62" s="245" t="s">
        <v>8</v>
      </c>
      <c r="Q62" s="73" t="s">
        <v>83</v>
      </c>
      <c r="R62" s="48">
        <v>23.6</v>
      </c>
      <c r="S62" s="48">
        <v>21.9</v>
      </c>
      <c r="T62" s="48">
        <v>20</v>
      </c>
      <c r="U62" s="48">
        <v>19</v>
      </c>
      <c r="V62" s="48">
        <v>18.3</v>
      </c>
      <c r="W62" s="47">
        <v>17.899999999999999</v>
      </c>
      <c r="X62" s="47">
        <v>17.3</v>
      </c>
      <c r="Y62" s="47">
        <v>16</v>
      </c>
      <c r="Z62" s="47">
        <v>13.3</v>
      </c>
      <c r="AA62" s="6">
        <v>13.9</v>
      </c>
      <c r="AB62" s="6">
        <v>13.7</v>
      </c>
      <c r="AC62" s="6"/>
    </row>
    <row r="63" spans="16:29" x14ac:dyDescent="0.2">
      <c r="P63" s="245"/>
      <c r="Q63" s="73" t="s">
        <v>74</v>
      </c>
      <c r="R63" s="48">
        <v>19.8</v>
      </c>
      <c r="S63" s="48">
        <v>18.100000000000001</v>
      </c>
      <c r="T63" s="48">
        <v>15.8</v>
      </c>
      <c r="U63" s="48">
        <v>15.1</v>
      </c>
      <c r="V63" s="48">
        <v>14.5</v>
      </c>
      <c r="W63" s="47">
        <v>14</v>
      </c>
      <c r="X63" s="47">
        <v>13</v>
      </c>
      <c r="Y63" s="47">
        <v>11.6</v>
      </c>
      <c r="Z63" s="47">
        <v>9.6999999999999993</v>
      </c>
      <c r="AA63" s="6">
        <v>11.1</v>
      </c>
      <c r="AB63" s="6">
        <v>11.3</v>
      </c>
      <c r="AC63" s="6"/>
    </row>
    <row r="64" spans="16:29" x14ac:dyDescent="0.2">
      <c r="P64" s="245"/>
      <c r="Q64" s="73" t="s">
        <v>73</v>
      </c>
      <c r="R64" s="47">
        <v>27.2</v>
      </c>
      <c r="S64" s="47">
        <v>25.6</v>
      </c>
      <c r="T64" s="47">
        <v>24</v>
      </c>
      <c r="U64" s="47">
        <v>22.7</v>
      </c>
      <c r="V64" s="47">
        <v>21.8</v>
      </c>
      <c r="W64" s="42">
        <v>21.7</v>
      </c>
      <c r="X64" s="47">
        <v>21.4</v>
      </c>
      <c r="Y64" s="47">
        <v>20.2</v>
      </c>
      <c r="Z64" s="47">
        <v>16.7</v>
      </c>
      <c r="AA64" s="6">
        <v>16.7</v>
      </c>
      <c r="AB64" s="6">
        <v>16</v>
      </c>
      <c r="AC64" s="6"/>
    </row>
    <row r="65" spans="2:29" x14ac:dyDescent="0.2">
      <c r="P65" s="246" t="s">
        <v>6</v>
      </c>
      <c r="Q65" s="74" t="s">
        <v>83</v>
      </c>
      <c r="R65" s="47">
        <v>9.6999999999999993</v>
      </c>
      <c r="S65" s="47">
        <v>8.8000000000000007</v>
      </c>
      <c r="T65" s="47">
        <v>9.1999999999999993</v>
      </c>
      <c r="U65" s="47">
        <v>8.8000000000000007</v>
      </c>
      <c r="V65" s="47">
        <v>8.8000000000000007</v>
      </c>
      <c r="W65" s="6">
        <v>8.6999999999999993</v>
      </c>
      <c r="X65" s="47">
        <v>8.1999999999999993</v>
      </c>
      <c r="Y65" s="47">
        <v>8</v>
      </c>
      <c r="Z65" s="6">
        <v>7.8</v>
      </c>
      <c r="AA65" s="6">
        <v>7.6</v>
      </c>
      <c r="AB65" s="6">
        <v>7.6</v>
      </c>
      <c r="AC65" s="6"/>
    </row>
    <row r="66" spans="2:29" x14ac:dyDescent="0.2">
      <c r="P66" s="246"/>
      <c r="Q66" s="74" t="s">
        <v>74</v>
      </c>
      <c r="R66" s="47">
        <v>8.6</v>
      </c>
      <c r="S66" s="47">
        <v>7.8</v>
      </c>
      <c r="T66" s="47">
        <v>8.4</v>
      </c>
      <c r="U66" s="47">
        <v>7.5</v>
      </c>
      <c r="V66" s="47">
        <v>7.1</v>
      </c>
      <c r="W66" s="6">
        <v>6.8</v>
      </c>
      <c r="X66" s="47">
        <v>6.9</v>
      </c>
      <c r="Y66" s="47">
        <v>6.3</v>
      </c>
      <c r="Z66" s="6">
        <v>6.1</v>
      </c>
      <c r="AA66" s="6">
        <v>6</v>
      </c>
      <c r="AB66" s="6">
        <v>5.6</v>
      </c>
      <c r="AC66" s="6"/>
    </row>
    <row r="67" spans="2:29" x14ac:dyDescent="0.2">
      <c r="P67" s="246"/>
      <c r="Q67" s="74" t="s">
        <v>73</v>
      </c>
      <c r="R67" s="47">
        <v>10.7</v>
      </c>
      <c r="S67" s="47">
        <v>9.9</v>
      </c>
      <c r="T67" s="47">
        <v>10</v>
      </c>
      <c r="U67" s="47">
        <v>10.1</v>
      </c>
      <c r="V67" s="47">
        <v>10.4</v>
      </c>
      <c r="W67" s="6">
        <v>10.6</v>
      </c>
      <c r="X67" s="47">
        <v>9.6</v>
      </c>
      <c r="Y67" s="47">
        <v>9.6999999999999993</v>
      </c>
      <c r="Z67" s="6">
        <v>9.6</v>
      </c>
      <c r="AA67" s="6">
        <v>9.1999999999999993</v>
      </c>
      <c r="AB67" s="6">
        <v>9.5</v>
      </c>
      <c r="AC67" s="6"/>
    </row>
    <row r="68" spans="2:29" x14ac:dyDescent="0.2">
      <c r="P68" s="245" t="s">
        <v>7</v>
      </c>
      <c r="Q68" s="73" t="s">
        <v>83</v>
      </c>
      <c r="R68" s="47">
        <v>16.8</v>
      </c>
      <c r="S68" s="47">
        <v>15</v>
      </c>
      <c r="T68" s="47">
        <v>14.7</v>
      </c>
      <c r="U68" s="47">
        <v>13.8</v>
      </c>
      <c r="V68" s="47">
        <v>14</v>
      </c>
      <c r="W68" s="6">
        <v>14.3</v>
      </c>
      <c r="X68" s="47">
        <v>13.3</v>
      </c>
      <c r="Y68" s="47">
        <v>14.2</v>
      </c>
      <c r="Z68" s="6">
        <v>12.7</v>
      </c>
      <c r="AA68" s="6">
        <v>11.5</v>
      </c>
      <c r="AB68" s="6">
        <v>10.5</v>
      </c>
      <c r="AC68" s="6"/>
    </row>
    <row r="69" spans="2:29" x14ac:dyDescent="0.2">
      <c r="P69" s="245"/>
      <c r="Q69" s="73" t="s">
        <v>74</v>
      </c>
      <c r="R69" s="40">
        <v>13.6</v>
      </c>
      <c r="S69" s="6">
        <v>12.2</v>
      </c>
      <c r="T69" s="6">
        <v>11.8</v>
      </c>
      <c r="U69" s="6">
        <v>11.3</v>
      </c>
      <c r="V69" s="6">
        <v>11.2</v>
      </c>
      <c r="W69" s="6">
        <v>12.1</v>
      </c>
      <c r="X69" s="6">
        <v>11.3</v>
      </c>
      <c r="Y69" s="6">
        <v>11.3</v>
      </c>
      <c r="Z69" s="6">
        <v>10.5</v>
      </c>
      <c r="AA69" s="6">
        <v>9.1</v>
      </c>
      <c r="AB69" s="6">
        <v>7.6</v>
      </c>
      <c r="AC69" s="6"/>
    </row>
    <row r="70" spans="2:29" x14ac:dyDescent="0.2">
      <c r="P70" s="245"/>
      <c r="Q70" s="73" t="s">
        <v>73</v>
      </c>
      <c r="R70" s="40">
        <v>20</v>
      </c>
      <c r="S70" s="6">
        <v>17.7</v>
      </c>
      <c r="T70" s="6">
        <v>17.5</v>
      </c>
      <c r="U70" s="6">
        <v>16.100000000000001</v>
      </c>
      <c r="V70" s="6">
        <v>16.600000000000001</v>
      </c>
      <c r="W70" s="6">
        <v>16.3</v>
      </c>
      <c r="X70" s="6">
        <v>15.2</v>
      </c>
      <c r="Y70" s="6">
        <v>16.899999999999999</v>
      </c>
      <c r="Z70" s="6">
        <v>14.8</v>
      </c>
      <c r="AA70" s="6">
        <v>13.6</v>
      </c>
      <c r="AB70" s="6">
        <v>13.1</v>
      </c>
      <c r="AC70" s="6"/>
    </row>
    <row r="71" spans="2:29" x14ac:dyDescent="0.2">
      <c r="B71" s="50" t="s">
        <v>254</v>
      </c>
      <c r="N71" s="217" t="s">
        <v>253</v>
      </c>
      <c r="P71" s="245" t="s">
        <v>36</v>
      </c>
      <c r="Q71" s="73" t="s">
        <v>83</v>
      </c>
      <c r="R71" s="40">
        <v>6.3</v>
      </c>
      <c r="S71" s="6">
        <v>5.9</v>
      </c>
      <c r="T71" s="6">
        <v>5.5</v>
      </c>
      <c r="U71" s="6">
        <v>4.8</v>
      </c>
      <c r="V71" s="6">
        <v>5.4</v>
      </c>
      <c r="W71" s="6">
        <v>4.5999999999999996</v>
      </c>
      <c r="X71" s="6">
        <v>4</v>
      </c>
      <c r="Y71" s="6">
        <v>5.6</v>
      </c>
      <c r="Z71" s="6">
        <v>5.3</v>
      </c>
      <c r="AA71" s="6">
        <v>4.8</v>
      </c>
      <c r="AB71" s="6">
        <v>6.4</v>
      </c>
      <c r="AC71" s="6"/>
    </row>
    <row r="72" spans="2:29" x14ac:dyDescent="0.2">
      <c r="B72" s="50" t="s">
        <v>85</v>
      </c>
      <c r="P72" s="245"/>
      <c r="Q72" s="73" t="s">
        <v>74</v>
      </c>
      <c r="R72" s="40">
        <v>4.7</v>
      </c>
      <c r="S72" s="6">
        <v>4.5999999999999996</v>
      </c>
      <c r="T72" s="6">
        <v>4</v>
      </c>
      <c r="U72" s="6">
        <v>3.6</v>
      </c>
      <c r="V72" s="6">
        <v>3.8</v>
      </c>
      <c r="W72" s="6">
        <v>3</v>
      </c>
      <c r="X72" s="6">
        <v>2.8</v>
      </c>
      <c r="Y72" s="6">
        <v>3.4</v>
      </c>
      <c r="Z72" s="6">
        <v>4.2</v>
      </c>
      <c r="AA72" s="6">
        <v>4</v>
      </c>
      <c r="AB72" s="6">
        <v>6.1</v>
      </c>
      <c r="AC72" s="6"/>
    </row>
    <row r="73" spans="2:29" x14ac:dyDescent="0.2">
      <c r="B73" s="9" t="s">
        <v>84</v>
      </c>
      <c r="P73" s="245"/>
      <c r="Q73" s="73" t="s">
        <v>73</v>
      </c>
      <c r="R73" s="40">
        <v>7.8</v>
      </c>
      <c r="S73" s="6">
        <v>7</v>
      </c>
      <c r="T73" s="6">
        <v>6.9</v>
      </c>
      <c r="U73" s="6">
        <v>6</v>
      </c>
      <c r="V73" s="6">
        <v>7</v>
      </c>
      <c r="W73" s="6">
        <v>6.1</v>
      </c>
      <c r="X73" s="6">
        <v>5.0999999999999996</v>
      </c>
      <c r="Y73" s="6">
        <v>7.7</v>
      </c>
      <c r="Z73" s="6">
        <v>6.3</v>
      </c>
      <c r="AA73" s="6">
        <v>5.5</v>
      </c>
      <c r="AB73" s="6">
        <v>6.6</v>
      </c>
      <c r="AC73" s="6"/>
    </row>
    <row r="74" spans="2:29" x14ac:dyDescent="0.2">
      <c r="P74" s="245" t="s">
        <v>42</v>
      </c>
      <c r="Q74" s="71" t="s">
        <v>83</v>
      </c>
      <c r="R74" s="6">
        <v>5.6</v>
      </c>
      <c r="S74" s="6">
        <v>5.4</v>
      </c>
      <c r="T74" s="6">
        <v>5.3</v>
      </c>
      <c r="U74" s="6">
        <v>5.2</v>
      </c>
      <c r="V74" s="6">
        <v>5</v>
      </c>
      <c r="W74" s="6">
        <v>4.8</v>
      </c>
      <c r="X74" s="6">
        <v>5.0999999999999996</v>
      </c>
      <c r="Y74" s="6">
        <v>5.3</v>
      </c>
      <c r="Z74" s="6">
        <v>5.8</v>
      </c>
      <c r="AA74" s="6">
        <v>4.7</v>
      </c>
      <c r="AB74" s="6">
        <v>3.7</v>
      </c>
      <c r="AC74" s="6"/>
    </row>
    <row r="75" spans="2:29" x14ac:dyDescent="0.2">
      <c r="B75" s="56" t="s">
        <v>70</v>
      </c>
      <c r="C75" s="72"/>
      <c r="D75" s="68"/>
      <c r="P75" s="245"/>
      <c r="Q75" s="71" t="s">
        <v>74</v>
      </c>
      <c r="R75" s="6">
        <v>3.2</v>
      </c>
      <c r="S75" s="6">
        <v>3.3</v>
      </c>
      <c r="T75" s="6">
        <v>3.2</v>
      </c>
      <c r="U75" s="6">
        <v>3.9</v>
      </c>
      <c r="V75" s="6">
        <v>3.9</v>
      </c>
      <c r="W75" s="6">
        <v>3.7</v>
      </c>
      <c r="X75" s="6">
        <v>3.6</v>
      </c>
      <c r="Y75" s="6">
        <v>3.7</v>
      </c>
      <c r="Z75" s="6">
        <v>4.3</v>
      </c>
      <c r="AA75" s="6">
        <v>3.7</v>
      </c>
      <c r="AB75" s="6">
        <v>2.4</v>
      </c>
      <c r="AC75" s="6"/>
    </row>
    <row r="76" spans="2:29" x14ac:dyDescent="0.2">
      <c r="C76" s="54" t="s">
        <v>67</v>
      </c>
      <c r="D76" s="53">
        <v>2013</v>
      </c>
      <c r="E76" s="53">
        <v>2014</v>
      </c>
      <c r="F76" s="53">
        <v>2015</v>
      </c>
      <c r="G76" s="53">
        <v>2016</v>
      </c>
      <c r="H76" s="53">
        <v>2017</v>
      </c>
      <c r="I76" s="53">
        <v>2018</v>
      </c>
      <c r="J76" s="53">
        <v>2019</v>
      </c>
      <c r="K76" s="53">
        <v>2020</v>
      </c>
      <c r="L76" s="53">
        <v>2021</v>
      </c>
      <c r="M76" s="53">
        <v>2022</v>
      </c>
      <c r="N76" s="53">
        <v>2023</v>
      </c>
      <c r="P76" s="245"/>
      <c r="Q76" s="71" t="s">
        <v>73</v>
      </c>
      <c r="R76" s="6">
        <v>7.9</v>
      </c>
      <c r="S76" s="6">
        <v>7.3</v>
      </c>
      <c r="T76" s="6">
        <v>7.2</v>
      </c>
      <c r="U76" s="6">
        <v>6.4</v>
      </c>
      <c r="V76" s="6">
        <v>6</v>
      </c>
      <c r="W76" s="6">
        <v>5.8</v>
      </c>
      <c r="X76" s="6">
        <v>6.6</v>
      </c>
      <c r="Y76" s="6">
        <v>6.9</v>
      </c>
      <c r="Z76" s="6">
        <v>7.2</v>
      </c>
      <c r="AA76" s="6">
        <v>5.8</v>
      </c>
      <c r="AB76" s="6">
        <v>4.9000000000000004</v>
      </c>
      <c r="AC76" s="6"/>
    </row>
    <row r="77" spans="2:29" x14ac:dyDescent="0.2">
      <c r="B77" s="247" t="s">
        <v>69</v>
      </c>
      <c r="C77" s="49" t="s">
        <v>82</v>
      </c>
      <c r="D77" s="6">
        <v>14.3</v>
      </c>
      <c r="E77" s="6">
        <v>14.1</v>
      </c>
      <c r="F77" s="6">
        <v>11</v>
      </c>
      <c r="G77" s="6">
        <v>10.5</v>
      </c>
      <c r="H77" s="6">
        <v>9.6999999999999993</v>
      </c>
      <c r="I77" s="6">
        <v>8.6999999999999993</v>
      </c>
      <c r="J77" s="6">
        <v>7.4</v>
      </c>
      <c r="K77" s="6">
        <v>5.3</v>
      </c>
      <c r="L77" s="6">
        <v>4.5999999999999996</v>
      </c>
      <c r="M77" s="6">
        <v>4.3</v>
      </c>
      <c r="N77" s="6">
        <v>6.1</v>
      </c>
      <c r="P77" s="245" t="s">
        <v>43</v>
      </c>
      <c r="Q77" s="71" t="s">
        <v>83</v>
      </c>
      <c r="R77" s="6">
        <v>18.899999999999999</v>
      </c>
      <c r="S77" s="6">
        <v>17.399999999999999</v>
      </c>
      <c r="T77" s="6">
        <v>13.7</v>
      </c>
      <c r="U77" s="6">
        <v>14</v>
      </c>
      <c r="V77" s="6">
        <v>12.6</v>
      </c>
      <c r="W77" s="6">
        <v>11.8</v>
      </c>
      <c r="X77" s="6">
        <v>10.6</v>
      </c>
      <c r="Y77" s="6">
        <v>9.1</v>
      </c>
      <c r="Z77" s="6">
        <v>6.7</v>
      </c>
      <c r="AA77" s="6">
        <v>6.5</v>
      </c>
      <c r="AB77" s="6">
        <v>8</v>
      </c>
      <c r="AC77" s="6"/>
    </row>
    <row r="78" spans="2:29" x14ac:dyDescent="0.2">
      <c r="B78" s="247"/>
      <c r="C78" s="66" t="s">
        <v>24</v>
      </c>
      <c r="D78" s="6">
        <v>10</v>
      </c>
      <c r="E78" s="48">
        <v>9.4</v>
      </c>
      <c r="F78" s="48">
        <v>9.4</v>
      </c>
      <c r="G78" s="48">
        <v>9.1</v>
      </c>
      <c r="H78" s="48">
        <v>8.9</v>
      </c>
      <c r="I78" s="6">
        <v>8.6999999999999993</v>
      </c>
      <c r="J78" s="6">
        <v>8.4</v>
      </c>
      <c r="K78" s="6">
        <v>8.1</v>
      </c>
      <c r="L78" s="6">
        <v>8</v>
      </c>
      <c r="M78" s="6">
        <v>8</v>
      </c>
      <c r="N78" s="6">
        <v>7.7</v>
      </c>
      <c r="P78" s="245"/>
      <c r="Q78" s="71" t="s">
        <v>74</v>
      </c>
      <c r="R78" s="6">
        <v>14.3</v>
      </c>
      <c r="S78" s="6">
        <v>14.1</v>
      </c>
      <c r="T78" s="6">
        <v>11</v>
      </c>
      <c r="U78" s="6">
        <v>10.5</v>
      </c>
      <c r="V78" s="6">
        <v>9.6999999999999993</v>
      </c>
      <c r="W78" s="6">
        <v>8.6999999999999993</v>
      </c>
      <c r="X78" s="6">
        <v>7.4</v>
      </c>
      <c r="Y78" s="6">
        <v>5.3</v>
      </c>
      <c r="Z78" s="6">
        <v>4.5999999999999996</v>
      </c>
      <c r="AA78" s="6">
        <v>4.3</v>
      </c>
      <c r="AB78" s="6">
        <v>6.1</v>
      </c>
      <c r="AC78" s="6"/>
    </row>
    <row r="79" spans="2:29" x14ac:dyDescent="0.2">
      <c r="B79" s="247"/>
      <c r="C79" s="49" t="s">
        <v>62</v>
      </c>
      <c r="D79" s="48">
        <v>9.3000000000000007</v>
      </c>
      <c r="E79" s="48">
        <v>8.9</v>
      </c>
      <c r="F79" s="48">
        <v>9.8000000000000007</v>
      </c>
      <c r="G79" s="48">
        <v>9.5</v>
      </c>
      <c r="H79" s="48">
        <v>9</v>
      </c>
      <c r="I79" s="6">
        <v>9.1</v>
      </c>
      <c r="J79" s="6">
        <v>8.6999999999999993</v>
      </c>
      <c r="K79" s="6">
        <v>8.3000000000000007</v>
      </c>
      <c r="L79" s="6">
        <v>10.5</v>
      </c>
      <c r="M79" s="6">
        <v>10.7</v>
      </c>
      <c r="N79" s="6">
        <v>10.4</v>
      </c>
      <c r="P79" s="245"/>
      <c r="Q79" s="71" t="s">
        <v>73</v>
      </c>
      <c r="R79" s="6">
        <v>23.4</v>
      </c>
      <c r="S79" s="6">
        <v>20.7</v>
      </c>
      <c r="T79" s="6">
        <v>16.399999999999999</v>
      </c>
      <c r="U79" s="6">
        <v>17.399999999999999</v>
      </c>
      <c r="V79" s="6">
        <v>15.3</v>
      </c>
      <c r="W79" s="6">
        <v>14.7</v>
      </c>
      <c r="X79" s="6">
        <v>13.7</v>
      </c>
      <c r="Y79" s="6">
        <v>12.9</v>
      </c>
      <c r="Z79" s="6">
        <v>8.8000000000000007</v>
      </c>
      <c r="AA79" s="6">
        <v>8.6999999999999993</v>
      </c>
      <c r="AB79" s="6">
        <v>9.8000000000000007</v>
      </c>
      <c r="AC79" s="6"/>
    </row>
    <row r="80" spans="2:29" x14ac:dyDescent="0.2">
      <c r="B80" s="247"/>
      <c r="C80" s="49" t="s">
        <v>78</v>
      </c>
      <c r="D80" s="48">
        <v>5.8</v>
      </c>
      <c r="E80" s="48">
        <v>7.9</v>
      </c>
      <c r="F80" s="48">
        <v>10.9</v>
      </c>
      <c r="G80" s="48">
        <v>7.5</v>
      </c>
      <c r="H80" s="48">
        <v>7.7</v>
      </c>
      <c r="I80" s="6">
        <v>7.8</v>
      </c>
      <c r="J80" s="6">
        <v>8</v>
      </c>
      <c r="K80" s="6">
        <v>6.3</v>
      </c>
      <c r="L80" s="6">
        <v>7.6</v>
      </c>
      <c r="M80" s="6">
        <v>7.5</v>
      </c>
      <c r="N80" s="6">
        <v>8</v>
      </c>
      <c r="P80" s="245" t="s">
        <v>9</v>
      </c>
      <c r="Q80" s="71" t="s">
        <v>83</v>
      </c>
      <c r="R80" s="6">
        <v>9.3000000000000007</v>
      </c>
      <c r="S80" s="6">
        <v>9.5</v>
      </c>
      <c r="T80" s="6">
        <v>9.1999999999999993</v>
      </c>
      <c r="U80" s="6">
        <v>7.9</v>
      </c>
      <c r="V80" s="6">
        <v>8.1999999999999993</v>
      </c>
      <c r="W80" s="6">
        <v>8.3000000000000007</v>
      </c>
      <c r="X80" s="6">
        <v>7.3</v>
      </c>
      <c r="Y80" s="6">
        <v>8.1999999999999993</v>
      </c>
      <c r="Z80" s="6">
        <v>8.1999999999999993</v>
      </c>
      <c r="AA80" s="6">
        <v>8.4</v>
      </c>
      <c r="AB80" s="6">
        <v>9.6</v>
      </c>
      <c r="AC80" s="6"/>
    </row>
    <row r="81" spans="2:29" x14ac:dyDescent="0.2">
      <c r="B81" s="247"/>
      <c r="C81" s="49" t="s">
        <v>64</v>
      </c>
      <c r="D81" s="48">
        <v>19.8</v>
      </c>
      <c r="E81" s="48">
        <v>18.100000000000001</v>
      </c>
      <c r="F81" s="48">
        <v>15.8</v>
      </c>
      <c r="G81" s="48">
        <v>15.1</v>
      </c>
      <c r="H81" s="48">
        <v>14.5</v>
      </c>
      <c r="I81" s="6">
        <v>14</v>
      </c>
      <c r="J81" s="6">
        <v>13</v>
      </c>
      <c r="K81" s="6">
        <v>11.6</v>
      </c>
      <c r="L81" s="6">
        <v>9.6999999999999993</v>
      </c>
      <c r="M81" s="6">
        <v>11.1</v>
      </c>
      <c r="N81" s="6">
        <v>11.3</v>
      </c>
      <c r="P81" s="245"/>
      <c r="Q81" s="71" t="s">
        <v>74</v>
      </c>
      <c r="R81" s="6">
        <v>8.3000000000000007</v>
      </c>
      <c r="S81" s="6">
        <v>7.2</v>
      </c>
      <c r="T81" s="6">
        <v>7.9</v>
      </c>
      <c r="U81" s="6">
        <v>6.9</v>
      </c>
      <c r="V81" s="6">
        <v>6.9</v>
      </c>
      <c r="W81" s="6">
        <v>7.4</v>
      </c>
      <c r="X81" s="6">
        <v>6</v>
      </c>
      <c r="Y81" s="6">
        <v>7</v>
      </c>
      <c r="Z81" s="6">
        <v>7.1</v>
      </c>
      <c r="AA81" s="6">
        <v>6.4</v>
      </c>
      <c r="AB81" s="6">
        <v>7.3</v>
      </c>
      <c r="AC81" s="6"/>
    </row>
    <row r="82" spans="2:29" x14ac:dyDescent="0.2">
      <c r="B82" s="247"/>
      <c r="C82" s="70" t="s">
        <v>65</v>
      </c>
      <c r="D82" s="48">
        <v>8.6</v>
      </c>
      <c r="E82" s="48">
        <v>7.8</v>
      </c>
      <c r="F82" s="48">
        <v>8.4</v>
      </c>
      <c r="G82" s="48">
        <v>7.5</v>
      </c>
      <c r="H82" s="48">
        <v>7.1</v>
      </c>
      <c r="I82" s="6">
        <v>6.8</v>
      </c>
      <c r="J82" s="6">
        <v>6.9</v>
      </c>
      <c r="K82" s="6">
        <v>6.3</v>
      </c>
      <c r="L82" s="6">
        <v>6.1</v>
      </c>
      <c r="M82" s="6">
        <v>6</v>
      </c>
      <c r="N82" s="6">
        <v>5.6</v>
      </c>
      <c r="P82" s="245"/>
      <c r="Q82" s="71" t="s">
        <v>73</v>
      </c>
      <c r="R82" s="6">
        <v>10.4</v>
      </c>
      <c r="S82" s="6">
        <v>11.9</v>
      </c>
      <c r="T82" s="6">
        <v>10.6</v>
      </c>
      <c r="U82" s="6">
        <v>9</v>
      </c>
      <c r="V82" s="6">
        <v>9.5</v>
      </c>
      <c r="W82" s="6">
        <v>9.1999999999999993</v>
      </c>
      <c r="X82" s="6">
        <v>8.5</v>
      </c>
      <c r="Y82" s="6">
        <v>9.4</v>
      </c>
      <c r="Z82" s="6">
        <v>9.3000000000000007</v>
      </c>
      <c r="AA82" s="6">
        <v>10.3</v>
      </c>
      <c r="AB82" s="6">
        <v>11.9</v>
      </c>
      <c r="AC82" s="6"/>
    </row>
    <row r="83" spans="2:29" x14ac:dyDescent="0.2">
      <c r="B83" s="247"/>
      <c r="C83" s="49" t="s">
        <v>61</v>
      </c>
      <c r="D83" s="47">
        <v>13.6</v>
      </c>
      <c r="E83" s="47">
        <v>12.2</v>
      </c>
      <c r="F83" s="47">
        <v>11.8</v>
      </c>
      <c r="G83" s="47">
        <v>11.3</v>
      </c>
      <c r="H83" s="47">
        <v>11.2</v>
      </c>
      <c r="I83" s="6">
        <v>12.1</v>
      </c>
      <c r="J83" s="47">
        <v>11.3</v>
      </c>
      <c r="K83" s="47">
        <v>11.3</v>
      </c>
      <c r="L83" s="6">
        <v>10.5</v>
      </c>
      <c r="M83" s="6">
        <v>9.1</v>
      </c>
      <c r="N83" s="6">
        <v>7.6</v>
      </c>
      <c r="P83" s="245" t="s">
        <v>10</v>
      </c>
      <c r="Q83" s="71" t="s">
        <v>83</v>
      </c>
      <c r="R83" s="6">
        <v>7.1</v>
      </c>
      <c r="S83" s="6">
        <v>6.7</v>
      </c>
      <c r="T83" s="6">
        <v>7</v>
      </c>
      <c r="U83" s="6">
        <v>7.4</v>
      </c>
      <c r="V83" s="6">
        <v>7.7</v>
      </c>
      <c r="W83" s="6">
        <v>7.5</v>
      </c>
      <c r="X83" s="6">
        <v>6.5</v>
      </c>
      <c r="Y83" s="6">
        <v>7.7</v>
      </c>
      <c r="Z83" s="6">
        <v>8.4</v>
      </c>
      <c r="AA83" s="6">
        <v>8.8000000000000007</v>
      </c>
      <c r="AB83" s="6">
        <v>7.4</v>
      </c>
      <c r="AC83" s="6"/>
    </row>
    <row r="84" spans="2:29" x14ac:dyDescent="0.2">
      <c r="B84" s="247"/>
      <c r="C84" s="49" t="s">
        <v>76</v>
      </c>
      <c r="D84" s="40">
        <v>8.3000000000000007</v>
      </c>
      <c r="E84" s="6">
        <v>7.2</v>
      </c>
      <c r="F84" s="6">
        <v>7.9</v>
      </c>
      <c r="G84" s="6">
        <v>6.9</v>
      </c>
      <c r="H84" s="6">
        <v>6.9</v>
      </c>
      <c r="I84" s="6">
        <v>7.4</v>
      </c>
      <c r="J84" s="6">
        <v>6</v>
      </c>
      <c r="K84" s="6">
        <v>7</v>
      </c>
      <c r="L84" s="6">
        <v>7.1</v>
      </c>
      <c r="M84" s="6">
        <v>6.4</v>
      </c>
      <c r="N84" s="6">
        <v>7.3</v>
      </c>
      <c r="P84" s="245"/>
      <c r="Q84" s="71" t="s">
        <v>74</v>
      </c>
      <c r="R84" s="6">
        <v>6.2</v>
      </c>
      <c r="S84" s="6">
        <v>6</v>
      </c>
      <c r="T84" s="6">
        <v>6.4</v>
      </c>
      <c r="U84" s="6">
        <v>6.4</v>
      </c>
      <c r="V84" s="6">
        <v>7.2</v>
      </c>
      <c r="W84" s="6">
        <v>6</v>
      </c>
      <c r="X84" s="6">
        <v>5.5</v>
      </c>
      <c r="Y84" s="6">
        <v>6.3</v>
      </c>
      <c r="Z84" s="6">
        <v>6.4</v>
      </c>
      <c r="AA84" s="6">
        <v>6.8</v>
      </c>
      <c r="AB84" s="6">
        <v>6.2</v>
      </c>
      <c r="AC84" s="6"/>
    </row>
    <row r="85" spans="2:29" x14ac:dyDescent="0.2">
      <c r="C85" s="72"/>
      <c r="D85" s="68"/>
      <c r="P85" s="245"/>
      <c r="Q85" s="71" t="s">
        <v>73</v>
      </c>
      <c r="R85" s="6">
        <v>7.9</v>
      </c>
      <c r="S85" s="6">
        <v>7.3</v>
      </c>
      <c r="T85" s="6">
        <v>7.6</v>
      </c>
      <c r="U85" s="6">
        <v>8.1999999999999993</v>
      </c>
      <c r="V85" s="6">
        <v>8.1999999999999993</v>
      </c>
      <c r="W85" s="6">
        <v>8.8000000000000007</v>
      </c>
      <c r="X85" s="6">
        <v>7.4</v>
      </c>
      <c r="Y85" s="6">
        <v>9</v>
      </c>
      <c r="Z85" s="6">
        <v>10.1</v>
      </c>
      <c r="AA85" s="6">
        <v>10.5</v>
      </c>
      <c r="AB85" s="6">
        <v>8.6</v>
      </c>
      <c r="AC85" s="6"/>
    </row>
    <row r="86" spans="2:29" x14ac:dyDescent="0.2">
      <c r="B86" s="49"/>
      <c r="C86" s="54" t="s">
        <v>67</v>
      </c>
      <c r="D86" s="53">
        <v>2013</v>
      </c>
      <c r="E86" s="53">
        <v>2014</v>
      </c>
      <c r="F86" s="53">
        <v>2015</v>
      </c>
      <c r="G86" s="53">
        <v>2016</v>
      </c>
      <c r="H86" s="53">
        <v>2017</v>
      </c>
      <c r="I86" s="53">
        <v>2018</v>
      </c>
      <c r="J86" s="53">
        <v>2019</v>
      </c>
      <c r="K86" s="53">
        <v>2020</v>
      </c>
      <c r="L86" s="53">
        <v>2021</v>
      </c>
      <c r="M86" s="53">
        <v>2022</v>
      </c>
      <c r="N86" s="53">
        <v>2023</v>
      </c>
    </row>
    <row r="87" spans="2:29" x14ac:dyDescent="0.2">
      <c r="B87" s="247" t="s">
        <v>68</v>
      </c>
      <c r="C87" s="49" t="s">
        <v>82</v>
      </c>
      <c r="D87" s="47">
        <v>23.4</v>
      </c>
      <c r="E87" s="47">
        <v>20.7</v>
      </c>
      <c r="F87" s="47">
        <v>16.399999999999999</v>
      </c>
      <c r="G87" s="47">
        <v>17.399999999999999</v>
      </c>
      <c r="H87" s="47">
        <v>15.3</v>
      </c>
      <c r="I87" s="6">
        <v>14.7</v>
      </c>
      <c r="J87" s="47">
        <v>13.7</v>
      </c>
      <c r="K87" s="47">
        <v>12.9</v>
      </c>
      <c r="L87" s="6">
        <v>8.8000000000000007</v>
      </c>
      <c r="M87" s="46">
        <v>8.6999999999999993</v>
      </c>
      <c r="N87" s="46">
        <v>9.8000000000000007</v>
      </c>
    </row>
    <row r="88" spans="2:29" x14ac:dyDescent="0.2">
      <c r="B88" s="247"/>
      <c r="C88" s="49" t="s">
        <v>64</v>
      </c>
      <c r="D88" s="48">
        <v>27.2</v>
      </c>
      <c r="E88" s="48">
        <v>25.6</v>
      </c>
      <c r="F88" s="48">
        <v>24</v>
      </c>
      <c r="G88" s="48">
        <v>22.7</v>
      </c>
      <c r="H88" s="48">
        <v>21.8</v>
      </c>
      <c r="I88" s="6">
        <v>21.7</v>
      </c>
      <c r="J88" s="6">
        <v>21.4</v>
      </c>
      <c r="K88" s="6">
        <v>20.2</v>
      </c>
      <c r="L88" s="6">
        <v>16.7</v>
      </c>
      <c r="M88" s="46">
        <v>16.7</v>
      </c>
      <c r="N88" s="46">
        <v>16</v>
      </c>
    </row>
    <row r="89" spans="2:29" x14ac:dyDescent="0.2">
      <c r="B89" s="247"/>
      <c r="C89" s="49" t="s">
        <v>61</v>
      </c>
      <c r="D89" s="47">
        <v>20</v>
      </c>
      <c r="E89" s="47">
        <v>17.7</v>
      </c>
      <c r="F89" s="47">
        <v>17.5</v>
      </c>
      <c r="G89" s="47">
        <v>16.100000000000001</v>
      </c>
      <c r="H89" s="47">
        <v>16.600000000000001</v>
      </c>
      <c r="I89" s="6">
        <v>16.3</v>
      </c>
      <c r="J89" s="47">
        <v>15.2</v>
      </c>
      <c r="K89" s="47">
        <v>16.899999999999999</v>
      </c>
      <c r="L89" s="6">
        <v>14.8</v>
      </c>
      <c r="M89" s="46">
        <v>13.6</v>
      </c>
      <c r="N89" s="46">
        <v>13.1</v>
      </c>
    </row>
    <row r="90" spans="2:29" x14ac:dyDescent="0.2">
      <c r="B90" s="247"/>
      <c r="C90" s="66" t="s">
        <v>24</v>
      </c>
      <c r="D90" s="6">
        <v>13.6</v>
      </c>
      <c r="E90" s="48">
        <v>12.7</v>
      </c>
      <c r="F90" s="48">
        <v>12.5</v>
      </c>
      <c r="G90" s="48">
        <v>12.1</v>
      </c>
      <c r="H90" s="48">
        <v>12.1</v>
      </c>
      <c r="I90" s="6">
        <v>12.1</v>
      </c>
      <c r="J90" s="6">
        <v>11.8</v>
      </c>
      <c r="K90" s="6">
        <v>11.9</v>
      </c>
      <c r="L90" s="6">
        <v>11.5</v>
      </c>
      <c r="M90" s="46">
        <v>11.1</v>
      </c>
      <c r="N90" s="46">
        <v>11.3</v>
      </c>
    </row>
    <row r="91" spans="2:29" x14ac:dyDescent="0.2">
      <c r="B91" s="247"/>
      <c r="C91" s="49" t="s">
        <v>78</v>
      </c>
      <c r="D91" s="48">
        <v>13.6</v>
      </c>
      <c r="E91" s="48">
        <v>16</v>
      </c>
      <c r="F91" s="48">
        <v>16.399999999999999</v>
      </c>
      <c r="G91" s="48">
        <v>15.5</v>
      </c>
      <c r="H91" s="48">
        <v>15.9</v>
      </c>
      <c r="I91" s="6">
        <v>16.100000000000001</v>
      </c>
      <c r="J91" s="6">
        <v>14.4</v>
      </c>
      <c r="K91" s="6">
        <v>10.7</v>
      </c>
      <c r="L91" s="6">
        <v>12</v>
      </c>
      <c r="M91" s="46">
        <v>14.3</v>
      </c>
      <c r="N91" s="46">
        <v>11.4</v>
      </c>
    </row>
    <row r="92" spans="2:29" x14ac:dyDescent="0.2">
      <c r="B92" s="247"/>
      <c r="C92" s="70" t="s">
        <v>65</v>
      </c>
      <c r="D92" s="48">
        <v>10.7</v>
      </c>
      <c r="E92" s="48">
        <v>9.9</v>
      </c>
      <c r="F92" s="48">
        <v>10</v>
      </c>
      <c r="G92" s="48">
        <v>10.1</v>
      </c>
      <c r="H92" s="48">
        <v>10.4</v>
      </c>
      <c r="I92" s="6">
        <v>10.6</v>
      </c>
      <c r="J92" s="6">
        <v>9.6</v>
      </c>
      <c r="K92" s="6">
        <v>9.6999999999999993</v>
      </c>
      <c r="L92" s="6">
        <v>9.6</v>
      </c>
      <c r="M92" s="46">
        <v>9.1999999999999993</v>
      </c>
      <c r="N92" s="46">
        <v>9.5</v>
      </c>
    </row>
    <row r="93" spans="2:29" x14ac:dyDescent="0.2">
      <c r="B93" s="247"/>
      <c r="C93" s="49" t="s">
        <v>62</v>
      </c>
      <c r="D93" s="48">
        <v>10.199999999999999</v>
      </c>
      <c r="E93" s="48">
        <v>10</v>
      </c>
      <c r="F93" s="48">
        <v>10.4</v>
      </c>
      <c r="G93" s="48">
        <v>11</v>
      </c>
      <c r="H93" s="48">
        <v>11.1</v>
      </c>
      <c r="I93" s="6">
        <v>11.5</v>
      </c>
      <c r="J93" s="6">
        <v>11.8</v>
      </c>
      <c r="K93" s="6">
        <v>11.7</v>
      </c>
      <c r="L93" s="6">
        <v>14.4</v>
      </c>
      <c r="M93" s="46">
        <v>13.7</v>
      </c>
      <c r="N93" s="46">
        <v>15.2</v>
      </c>
      <c r="P93" s="69"/>
      <c r="Q93" s="49"/>
      <c r="R93" s="68"/>
    </row>
    <row r="94" spans="2:29" x14ac:dyDescent="0.2">
      <c r="C94" s="49" t="s">
        <v>76</v>
      </c>
      <c r="D94" s="68">
        <v>10.4</v>
      </c>
      <c r="E94" s="46">
        <v>11.9</v>
      </c>
      <c r="F94" s="46">
        <v>10.6</v>
      </c>
      <c r="G94" s="46">
        <v>9</v>
      </c>
      <c r="H94" s="46">
        <v>9.5</v>
      </c>
      <c r="I94" s="46">
        <v>9.1999999999999993</v>
      </c>
      <c r="J94" s="46">
        <v>8.5</v>
      </c>
      <c r="K94" s="46">
        <v>9.4</v>
      </c>
      <c r="L94" s="46">
        <v>9.3000000000000007</v>
      </c>
      <c r="M94" s="46">
        <v>10.3</v>
      </c>
      <c r="N94" s="46">
        <v>11.9</v>
      </c>
      <c r="P94" s="69"/>
      <c r="Q94" s="49"/>
      <c r="R94" s="68"/>
    </row>
    <row r="95" spans="2:29" x14ac:dyDescent="0.2">
      <c r="P95" s="69"/>
      <c r="Q95" s="49"/>
      <c r="R95" s="68"/>
    </row>
    <row r="96" spans="2:29" x14ac:dyDescent="0.2">
      <c r="P96" s="69"/>
      <c r="Q96" s="49"/>
      <c r="R96" s="68"/>
    </row>
    <row r="97" spans="1:28" x14ac:dyDescent="0.2">
      <c r="B97" s="27"/>
      <c r="P97" s="67"/>
      <c r="Q97" s="66" t="s">
        <v>81</v>
      </c>
      <c r="R97" s="218">
        <v>45408</v>
      </c>
    </row>
    <row r="98" spans="1:28" x14ac:dyDescent="0.2">
      <c r="C98" s="65"/>
      <c r="P98" s="64"/>
      <c r="Q98" s="9"/>
    </row>
    <row r="99" spans="1:28" x14ac:dyDescent="0.2">
      <c r="B99" s="1" t="s">
        <v>80</v>
      </c>
      <c r="Q99" s="62"/>
      <c r="R99" s="53">
        <v>2013</v>
      </c>
      <c r="S99" s="53">
        <v>2014</v>
      </c>
      <c r="T99" s="53">
        <v>2015</v>
      </c>
      <c r="U99" s="53">
        <v>2016</v>
      </c>
      <c r="V99" s="53">
        <v>2017</v>
      </c>
      <c r="W99" s="53">
        <v>2018</v>
      </c>
      <c r="X99" s="53">
        <v>2019</v>
      </c>
      <c r="Y99" s="53">
        <v>2020</v>
      </c>
      <c r="Z99" s="53">
        <v>2021</v>
      </c>
      <c r="AA99" s="53">
        <v>2022</v>
      </c>
      <c r="AB99" s="53">
        <v>2023</v>
      </c>
    </row>
    <row r="100" spans="1:28" x14ac:dyDescent="0.2">
      <c r="B100" s="63"/>
      <c r="Q100" s="62"/>
      <c r="R100" s="60"/>
      <c r="S100" s="61"/>
      <c r="T100" s="60"/>
      <c r="U100" s="60"/>
      <c r="V100" s="60"/>
      <c r="W100" s="60"/>
      <c r="X100" s="60"/>
      <c r="Y100" s="60"/>
      <c r="Z100" s="61"/>
      <c r="AA100" s="60"/>
      <c r="AB100" s="59"/>
    </row>
    <row r="101" spans="1:28" s="50" customFormat="1" ht="15" customHeight="1" x14ac:dyDescent="0.2">
      <c r="B101" s="243" t="s">
        <v>69</v>
      </c>
      <c r="C101" s="243"/>
      <c r="D101" s="243"/>
      <c r="E101" s="243"/>
      <c r="F101" s="243"/>
      <c r="G101" s="243"/>
      <c r="H101" s="243" t="s">
        <v>68</v>
      </c>
      <c r="I101" s="243"/>
      <c r="J101" s="243"/>
      <c r="K101" s="243"/>
      <c r="L101" s="243"/>
      <c r="M101" s="243"/>
      <c r="N101" s="243"/>
      <c r="P101" s="248" t="s">
        <v>24</v>
      </c>
      <c r="Q101" s="58" t="s">
        <v>74</v>
      </c>
      <c r="R101" s="42">
        <v>40.299999999999997</v>
      </c>
      <c r="S101" s="40">
        <v>40.9</v>
      </c>
      <c r="T101" s="40">
        <v>41.8</v>
      </c>
      <c r="U101" s="40">
        <v>42.3</v>
      </c>
      <c r="V101" s="40">
        <v>43.2</v>
      </c>
      <c r="W101" s="42">
        <v>44.2</v>
      </c>
      <c r="X101" s="42">
        <v>45.1</v>
      </c>
      <c r="Y101" s="42">
        <v>46.1</v>
      </c>
      <c r="Z101" s="42">
        <v>47</v>
      </c>
      <c r="AA101" s="42">
        <v>47.7</v>
      </c>
      <c r="AB101" s="42">
        <v>48.8</v>
      </c>
    </row>
    <row r="102" spans="1:28" x14ac:dyDescent="0.2">
      <c r="B102" s="243"/>
      <c r="C102" s="243"/>
      <c r="D102" s="243"/>
      <c r="E102" s="243"/>
      <c r="F102" s="243"/>
      <c r="G102" s="243"/>
      <c r="H102" s="249" t="s">
        <v>68</v>
      </c>
      <c r="I102" s="249"/>
      <c r="J102" s="249"/>
      <c r="K102" s="249"/>
      <c r="L102" s="249"/>
      <c r="M102" s="249"/>
      <c r="N102" s="249"/>
      <c r="P102" s="248"/>
      <c r="Q102" s="58" t="s">
        <v>73</v>
      </c>
      <c r="R102" s="42">
        <v>30</v>
      </c>
      <c r="S102" s="40">
        <v>30.9</v>
      </c>
      <c r="T102" s="40">
        <v>31.2</v>
      </c>
      <c r="U102" s="40">
        <v>31.5</v>
      </c>
      <c r="V102" s="40">
        <v>32.200000000000003</v>
      </c>
      <c r="W102" s="42">
        <v>33.299999999999997</v>
      </c>
      <c r="X102" s="42">
        <v>34.200000000000003</v>
      </c>
      <c r="Y102" s="42">
        <v>35.299999999999997</v>
      </c>
      <c r="Z102" s="42">
        <v>36</v>
      </c>
      <c r="AA102" s="42">
        <v>36.5</v>
      </c>
      <c r="AB102" s="42">
        <v>37.6</v>
      </c>
    </row>
    <row r="103" spans="1:28" x14ac:dyDescent="0.2">
      <c r="P103" s="245" t="s">
        <v>79</v>
      </c>
      <c r="Q103" s="57" t="s">
        <v>74</v>
      </c>
      <c r="R103" s="48">
        <v>49.4</v>
      </c>
      <c r="S103" s="48">
        <v>51.4</v>
      </c>
      <c r="T103" s="48">
        <v>49.2</v>
      </c>
      <c r="U103" s="48">
        <v>50.8</v>
      </c>
      <c r="V103" s="48">
        <v>51.4</v>
      </c>
      <c r="W103" s="6">
        <v>54.2</v>
      </c>
      <c r="X103" s="6">
        <v>54.6</v>
      </c>
      <c r="Y103" s="6">
        <v>56.2</v>
      </c>
      <c r="Z103" s="6">
        <v>57.8</v>
      </c>
      <c r="AA103" s="6">
        <v>58.6</v>
      </c>
      <c r="AB103" s="6">
        <v>57.3</v>
      </c>
    </row>
    <row r="104" spans="1:28" ht="15" customHeight="1" x14ac:dyDescent="0.2">
      <c r="P104" s="245"/>
      <c r="Q104" s="57" t="s">
        <v>73</v>
      </c>
      <c r="R104" s="48">
        <v>35.9</v>
      </c>
      <c r="S104" s="48">
        <v>37.1</v>
      </c>
      <c r="T104" s="48">
        <v>37.1</v>
      </c>
      <c r="U104" s="48">
        <v>37.799999999999997</v>
      </c>
      <c r="V104" s="48">
        <v>40</v>
      </c>
      <c r="W104" s="6">
        <v>40.6</v>
      </c>
      <c r="X104" s="6">
        <v>39.9</v>
      </c>
      <c r="Y104" s="6">
        <v>40.799999999999997</v>
      </c>
      <c r="Z104" s="6">
        <v>44</v>
      </c>
      <c r="AA104" s="6">
        <v>44.1</v>
      </c>
      <c r="AB104" s="6">
        <v>42.6</v>
      </c>
    </row>
    <row r="105" spans="1:28" x14ac:dyDescent="0.2">
      <c r="P105" s="245" t="s">
        <v>62</v>
      </c>
      <c r="Q105" s="57" t="s">
        <v>74</v>
      </c>
      <c r="R105" s="48">
        <v>31.9</v>
      </c>
      <c r="S105" s="48">
        <v>28.9</v>
      </c>
      <c r="T105" s="48">
        <v>30.6</v>
      </c>
      <c r="U105" s="48">
        <v>31.5</v>
      </c>
      <c r="V105" s="48">
        <v>32.5</v>
      </c>
      <c r="W105" s="6">
        <v>33.6</v>
      </c>
      <c r="X105" s="6">
        <v>34.4</v>
      </c>
      <c r="Y105" s="6">
        <v>36.6</v>
      </c>
      <c r="Z105" s="6">
        <v>38.799999999999997</v>
      </c>
      <c r="AA105" s="6">
        <v>39.5</v>
      </c>
      <c r="AB105" s="6">
        <v>41</v>
      </c>
    </row>
    <row r="106" spans="1:28" x14ac:dyDescent="0.2">
      <c r="P106" s="245"/>
      <c r="Q106" s="57" t="s">
        <v>73</v>
      </c>
      <c r="R106" s="48">
        <v>27.9</v>
      </c>
      <c r="S106" s="48">
        <v>28</v>
      </c>
      <c r="T106" s="48">
        <v>28.6</v>
      </c>
      <c r="U106" s="48">
        <v>29.6</v>
      </c>
      <c r="V106" s="48">
        <v>30.2</v>
      </c>
      <c r="W106" s="6">
        <v>31.1</v>
      </c>
      <c r="X106" s="6">
        <v>32.1</v>
      </c>
      <c r="Y106" s="6">
        <v>34.1</v>
      </c>
      <c r="Z106" s="6">
        <v>35.1</v>
      </c>
      <c r="AA106" s="6">
        <v>34.9</v>
      </c>
      <c r="AB106" s="6">
        <v>36.1</v>
      </c>
    </row>
    <row r="107" spans="1:28" ht="15" customHeight="1" x14ac:dyDescent="0.2">
      <c r="P107" s="245" t="s">
        <v>78</v>
      </c>
      <c r="Q107" s="57" t="s">
        <v>74</v>
      </c>
      <c r="R107" s="48">
        <v>52</v>
      </c>
      <c r="S107" s="48">
        <v>50</v>
      </c>
      <c r="T107" s="48">
        <v>49.2</v>
      </c>
      <c r="U107" s="48">
        <v>49.5</v>
      </c>
      <c r="V107" s="48">
        <v>51.3</v>
      </c>
      <c r="W107" s="6">
        <v>51.7</v>
      </c>
      <c r="X107" s="6">
        <v>53.8</v>
      </c>
      <c r="Y107" s="6">
        <v>51.5</v>
      </c>
      <c r="Z107" s="6">
        <v>54.3</v>
      </c>
      <c r="AA107" s="6">
        <v>54.8</v>
      </c>
      <c r="AB107" s="6">
        <v>56</v>
      </c>
    </row>
    <row r="108" spans="1:28" x14ac:dyDescent="0.2">
      <c r="P108" s="245"/>
      <c r="Q108" s="57" t="s">
        <v>73</v>
      </c>
      <c r="R108" s="48">
        <v>29.7</v>
      </c>
      <c r="S108" s="48">
        <v>31.6</v>
      </c>
      <c r="T108" s="48">
        <v>28.3</v>
      </c>
      <c r="U108" s="48">
        <v>29.5</v>
      </c>
      <c r="V108" s="48">
        <v>31.3</v>
      </c>
      <c r="W108" s="6">
        <v>31.3</v>
      </c>
      <c r="X108" s="6">
        <v>28.5</v>
      </c>
      <c r="Y108" s="6">
        <v>29.7</v>
      </c>
      <c r="Z108" s="6">
        <v>33.1</v>
      </c>
      <c r="AA108" s="6">
        <v>34</v>
      </c>
      <c r="AB108" s="6">
        <v>31.8</v>
      </c>
    </row>
    <row r="109" spans="1:28" x14ac:dyDescent="0.2">
      <c r="A109" s="55"/>
      <c r="P109" s="245" t="s">
        <v>66</v>
      </c>
      <c r="Q109" s="57" t="s">
        <v>74</v>
      </c>
      <c r="R109" s="47">
        <v>57.9</v>
      </c>
      <c r="S109" s="47">
        <v>60.2</v>
      </c>
      <c r="T109" s="47">
        <v>60.3</v>
      </c>
      <c r="U109" s="47">
        <v>60.7</v>
      </c>
      <c r="V109" s="47">
        <v>59.7</v>
      </c>
      <c r="W109" s="6">
        <v>60</v>
      </c>
      <c r="X109" s="47">
        <v>59.3</v>
      </c>
      <c r="Y109" s="47">
        <v>62.2</v>
      </c>
      <c r="Z109" s="6">
        <v>66.599999999999994</v>
      </c>
      <c r="AA109" s="6">
        <v>66.099999999999994</v>
      </c>
      <c r="AB109" s="6">
        <v>66.3</v>
      </c>
    </row>
    <row r="110" spans="1:28" ht="15" customHeight="1" x14ac:dyDescent="0.2">
      <c r="P110" s="245"/>
      <c r="Q110" s="57" t="s">
        <v>73</v>
      </c>
      <c r="R110" s="40">
        <v>45.9</v>
      </c>
      <c r="S110" s="6">
        <v>46</v>
      </c>
      <c r="T110" s="6">
        <v>47.1</v>
      </c>
      <c r="U110" s="6">
        <v>47.3</v>
      </c>
      <c r="V110" s="6">
        <v>49.4</v>
      </c>
      <c r="W110" s="6">
        <v>52.1</v>
      </c>
      <c r="X110" s="6">
        <v>51.5</v>
      </c>
      <c r="Y110" s="6">
        <v>54.5</v>
      </c>
      <c r="Z110" s="6">
        <v>57.6</v>
      </c>
      <c r="AA110" s="6">
        <v>59.8</v>
      </c>
      <c r="AB110" s="6">
        <v>59</v>
      </c>
    </row>
    <row r="111" spans="1:28" x14ac:dyDescent="0.2">
      <c r="P111" s="245" t="s">
        <v>64</v>
      </c>
      <c r="Q111" s="57" t="s">
        <v>74</v>
      </c>
      <c r="R111" s="48">
        <v>46.5</v>
      </c>
      <c r="S111" s="48">
        <v>47.5</v>
      </c>
      <c r="T111" s="48">
        <v>47</v>
      </c>
      <c r="U111" s="48">
        <v>47</v>
      </c>
      <c r="V111" s="48">
        <v>48.8</v>
      </c>
      <c r="W111" s="6">
        <v>50.1</v>
      </c>
      <c r="X111" s="6">
        <v>52.4</v>
      </c>
      <c r="Y111" s="6">
        <v>53.5</v>
      </c>
      <c r="Z111" s="6">
        <v>54.3</v>
      </c>
      <c r="AA111" s="6">
        <v>56.8</v>
      </c>
      <c r="AB111" s="6">
        <v>58</v>
      </c>
    </row>
    <row r="112" spans="1:28" x14ac:dyDescent="0.2">
      <c r="P112" s="245"/>
      <c r="Q112" s="57" t="s">
        <v>73</v>
      </c>
      <c r="R112" s="48">
        <v>35.700000000000003</v>
      </c>
      <c r="S112" s="48">
        <v>35.4</v>
      </c>
      <c r="T112" s="48">
        <v>34.9</v>
      </c>
      <c r="U112" s="48">
        <v>35</v>
      </c>
      <c r="V112" s="48">
        <v>36.5</v>
      </c>
      <c r="W112" s="6">
        <v>38.4</v>
      </c>
      <c r="X112" s="6">
        <v>40.6</v>
      </c>
      <c r="Y112" s="6">
        <v>41.3</v>
      </c>
      <c r="Z112" s="6">
        <v>42.9</v>
      </c>
      <c r="AA112" s="6">
        <v>43.7</v>
      </c>
      <c r="AB112" s="6">
        <v>46.1</v>
      </c>
    </row>
    <row r="113" spans="1:28" ht="15" customHeight="1" x14ac:dyDescent="0.2">
      <c r="A113" s="55"/>
      <c r="P113" s="243" t="s">
        <v>65</v>
      </c>
      <c r="Q113" s="58" t="s">
        <v>74</v>
      </c>
      <c r="R113" s="40">
        <v>48.3</v>
      </c>
      <c r="S113" s="40">
        <v>48.4</v>
      </c>
      <c r="T113" s="40">
        <v>48.8</v>
      </c>
      <c r="U113" s="40">
        <v>48.7</v>
      </c>
      <c r="V113" s="40">
        <v>49.2</v>
      </c>
      <c r="W113" s="42">
        <v>51</v>
      </c>
      <c r="X113" s="42">
        <v>52.3</v>
      </c>
      <c r="Y113" s="42">
        <v>52.8</v>
      </c>
      <c r="Z113" s="42">
        <v>54.2</v>
      </c>
      <c r="AA113" s="42">
        <v>54</v>
      </c>
      <c r="AB113" s="42">
        <v>55.8</v>
      </c>
    </row>
    <row r="114" spans="1:28" x14ac:dyDescent="0.2">
      <c r="P114" s="243"/>
      <c r="Q114" s="58" t="s">
        <v>73</v>
      </c>
      <c r="R114" s="40">
        <v>39.200000000000003</v>
      </c>
      <c r="S114" s="40">
        <v>40.1</v>
      </c>
      <c r="T114" s="40">
        <v>40.6</v>
      </c>
      <c r="U114" s="40">
        <v>39.4</v>
      </c>
      <c r="V114" s="40">
        <v>39.6</v>
      </c>
      <c r="W114" s="42">
        <v>42.8</v>
      </c>
      <c r="X114" s="42">
        <v>43.8</v>
      </c>
      <c r="Y114" s="42">
        <v>45.9</v>
      </c>
      <c r="Z114" s="42">
        <v>46</v>
      </c>
      <c r="AA114" s="42">
        <v>46.6</v>
      </c>
      <c r="AB114" s="42">
        <v>47.8</v>
      </c>
    </row>
    <row r="115" spans="1:28" x14ac:dyDescent="0.2">
      <c r="P115" s="245" t="s">
        <v>61</v>
      </c>
      <c r="Q115" s="57" t="s">
        <v>74</v>
      </c>
      <c r="R115" s="48">
        <v>28</v>
      </c>
      <c r="S115" s="48">
        <v>29.8</v>
      </c>
      <c r="T115" s="48">
        <v>31</v>
      </c>
      <c r="U115" s="48">
        <v>31.7</v>
      </c>
      <c r="V115" s="48">
        <v>33.5</v>
      </c>
      <c r="W115" s="6">
        <v>34.200000000000003</v>
      </c>
      <c r="X115" s="6">
        <v>34.1</v>
      </c>
      <c r="Y115" s="6">
        <v>34.799999999999997</v>
      </c>
      <c r="Z115" s="6">
        <v>34.4</v>
      </c>
      <c r="AA115" s="6">
        <v>35.5</v>
      </c>
      <c r="AB115" s="6">
        <v>37.1</v>
      </c>
    </row>
    <row r="116" spans="1:28" ht="15" customHeight="1" x14ac:dyDescent="0.2">
      <c r="P116" s="245"/>
      <c r="Q116" s="57" t="s">
        <v>73</v>
      </c>
      <c r="R116" s="48">
        <v>17.8</v>
      </c>
      <c r="S116" s="48">
        <v>18.600000000000001</v>
      </c>
      <c r="T116" s="48">
        <v>19.399999999999999</v>
      </c>
      <c r="U116" s="48">
        <v>19.5</v>
      </c>
      <c r="V116" s="48">
        <v>20.399999999999999</v>
      </c>
      <c r="W116" s="47">
        <v>21.6</v>
      </c>
      <c r="X116" s="47">
        <v>21.9</v>
      </c>
      <c r="Y116" s="47">
        <v>22.6</v>
      </c>
      <c r="Z116" s="47">
        <v>22.3</v>
      </c>
      <c r="AA116" s="6">
        <v>23.1</v>
      </c>
      <c r="AB116" s="6">
        <v>24.4</v>
      </c>
    </row>
    <row r="117" spans="1:28" x14ac:dyDescent="0.2">
      <c r="P117" s="245" t="s">
        <v>77</v>
      </c>
      <c r="Q117" s="57" t="s">
        <v>74</v>
      </c>
      <c r="R117" s="48">
        <v>58.9</v>
      </c>
      <c r="S117" s="48">
        <v>61.1</v>
      </c>
      <c r="T117" s="48">
        <v>64.900000000000006</v>
      </c>
      <c r="U117" s="48">
        <v>66.099999999999994</v>
      </c>
      <c r="V117" s="48">
        <v>65.599999999999994</v>
      </c>
      <c r="W117" s="47">
        <v>65.2</v>
      </c>
      <c r="X117" s="47">
        <v>66.099999999999994</v>
      </c>
      <c r="Y117" s="47">
        <v>68.099999999999994</v>
      </c>
      <c r="Z117" s="47">
        <v>67.900000000000006</v>
      </c>
      <c r="AA117" s="6">
        <v>67.099999999999994</v>
      </c>
      <c r="AB117" s="6">
        <v>68.099999999999994</v>
      </c>
    </row>
    <row r="118" spans="1:28" x14ac:dyDescent="0.2">
      <c r="P118" s="245"/>
      <c r="Q118" s="57" t="s">
        <v>73</v>
      </c>
      <c r="R118" s="47">
        <v>42.3</v>
      </c>
      <c r="S118" s="47">
        <v>44.3</v>
      </c>
      <c r="T118" s="47">
        <v>45</v>
      </c>
      <c r="U118" s="47">
        <v>44.2</v>
      </c>
      <c r="V118" s="47">
        <v>46.2</v>
      </c>
      <c r="W118" s="42">
        <v>46.6</v>
      </c>
      <c r="X118" s="47">
        <v>45.2</v>
      </c>
      <c r="Y118" s="47">
        <v>45.6</v>
      </c>
      <c r="Z118" s="47">
        <v>48.4</v>
      </c>
      <c r="AA118" s="6">
        <v>49.5</v>
      </c>
      <c r="AB118" s="6">
        <v>47.5</v>
      </c>
    </row>
    <row r="119" spans="1:28" ht="15" customHeight="1" x14ac:dyDescent="0.2">
      <c r="P119" s="245" t="s">
        <v>63</v>
      </c>
      <c r="Q119" s="57" t="s">
        <v>74</v>
      </c>
      <c r="R119" s="47">
        <v>51.1</v>
      </c>
      <c r="S119" s="47">
        <v>51.7</v>
      </c>
      <c r="T119" s="47">
        <v>52.8</v>
      </c>
      <c r="U119" s="47">
        <v>53.6</v>
      </c>
      <c r="V119" s="47">
        <v>53.8</v>
      </c>
      <c r="W119" s="6">
        <v>53.7</v>
      </c>
      <c r="X119" s="47">
        <v>54.5</v>
      </c>
      <c r="Y119" s="47">
        <v>53.8</v>
      </c>
      <c r="Z119" s="6">
        <v>51.4</v>
      </c>
      <c r="AA119" s="6">
        <v>51.3</v>
      </c>
      <c r="AB119" s="6">
        <v>56</v>
      </c>
    </row>
    <row r="120" spans="1:28" x14ac:dyDescent="0.2">
      <c r="P120" s="245"/>
      <c r="Q120" s="57" t="s">
        <v>73</v>
      </c>
      <c r="R120" s="47">
        <v>32.9</v>
      </c>
      <c r="S120" s="47">
        <v>33.9</v>
      </c>
      <c r="T120" s="47">
        <v>34</v>
      </c>
      <c r="U120" s="47">
        <v>33.9</v>
      </c>
      <c r="V120" s="47">
        <v>33.799999999999997</v>
      </c>
      <c r="W120" s="6">
        <v>33.799999999999997</v>
      </c>
      <c r="X120" s="47">
        <v>35.1</v>
      </c>
      <c r="Y120" s="47">
        <v>34.1</v>
      </c>
      <c r="Z120" s="6">
        <v>32.700000000000003</v>
      </c>
      <c r="AA120" s="6">
        <v>32.6</v>
      </c>
      <c r="AB120" s="6">
        <v>37</v>
      </c>
    </row>
    <row r="121" spans="1:28" x14ac:dyDescent="0.2">
      <c r="P121" s="245" t="s">
        <v>76</v>
      </c>
      <c r="Q121" s="57" t="s">
        <v>74</v>
      </c>
      <c r="R121" s="6">
        <v>48.9</v>
      </c>
      <c r="S121" s="6">
        <v>48.6</v>
      </c>
      <c r="T121" s="6">
        <v>48.7</v>
      </c>
      <c r="U121" s="6">
        <v>48.8</v>
      </c>
      <c r="V121" s="6">
        <v>48.6</v>
      </c>
      <c r="W121" s="6">
        <v>48.5</v>
      </c>
      <c r="X121" s="6">
        <v>50</v>
      </c>
      <c r="Y121" s="6">
        <v>52.2</v>
      </c>
      <c r="Z121" s="6">
        <v>47</v>
      </c>
      <c r="AA121" s="6">
        <v>46.9</v>
      </c>
      <c r="AB121" s="6">
        <v>46.1</v>
      </c>
    </row>
    <row r="122" spans="1:28" ht="15" customHeight="1" x14ac:dyDescent="0.2">
      <c r="P122" s="245"/>
      <c r="Q122" s="57" t="s">
        <v>73</v>
      </c>
      <c r="R122" s="6">
        <v>31.6</v>
      </c>
      <c r="S122" s="6">
        <v>32.5</v>
      </c>
      <c r="T122" s="6">
        <v>32.1</v>
      </c>
      <c r="U122" s="6">
        <v>33.1</v>
      </c>
      <c r="V122" s="6">
        <v>32.5</v>
      </c>
      <c r="W122" s="6">
        <v>32.6</v>
      </c>
      <c r="X122" s="6">
        <v>34.5</v>
      </c>
      <c r="Y122" s="6">
        <v>35.9</v>
      </c>
      <c r="Z122" s="6">
        <v>33.6</v>
      </c>
      <c r="AA122" s="6">
        <v>34.9</v>
      </c>
      <c r="AB122" s="6">
        <v>32.700000000000003</v>
      </c>
    </row>
    <row r="123" spans="1:28" x14ac:dyDescent="0.2">
      <c r="P123" s="245" t="s">
        <v>75</v>
      </c>
      <c r="Q123" s="57" t="s">
        <v>74</v>
      </c>
      <c r="R123" s="40">
        <v>51.7</v>
      </c>
      <c r="S123" s="6">
        <v>53.6</v>
      </c>
      <c r="T123" s="6">
        <v>54.5</v>
      </c>
      <c r="U123" s="6">
        <v>55.4</v>
      </c>
      <c r="V123" s="6">
        <v>54.8</v>
      </c>
      <c r="W123" s="6">
        <v>55.1</v>
      </c>
      <c r="X123" s="6">
        <v>56.3</v>
      </c>
      <c r="Y123" s="6">
        <v>58.3</v>
      </c>
      <c r="Z123" s="6">
        <v>58.2</v>
      </c>
      <c r="AA123" s="6">
        <v>61</v>
      </c>
      <c r="AB123" s="6">
        <v>61.9</v>
      </c>
    </row>
    <row r="124" spans="1:28" x14ac:dyDescent="0.2">
      <c r="P124" s="245"/>
      <c r="Q124" s="57" t="s">
        <v>73</v>
      </c>
      <c r="R124" s="40">
        <v>38.4</v>
      </c>
      <c r="S124" s="6">
        <v>38.799999999999997</v>
      </c>
      <c r="T124" s="6">
        <v>38.9</v>
      </c>
      <c r="U124" s="6">
        <v>39.5</v>
      </c>
      <c r="V124" s="6">
        <v>40.4</v>
      </c>
      <c r="W124" s="6">
        <v>40.4</v>
      </c>
      <c r="X124" s="6">
        <v>41</v>
      </c>
      <c r="Y124" s="6">
        <v>40.6</v>
      </c>
      <c r="Z124" s="6">
        <v>40.799999999999997</v>
      </c>
      <c r="AA124" s="6">
        <v>44.3</v>
      </c>
      <c r="AB124" s="6">
        <v>46.8</v>
      </c>
    </row>
    <row r="125" spans="1:28" ht="15" customHeight="1" x14ac:dyDescent="0.2">
      <c r="B125" s="50" t="s">
        <v>254</v>
      </c>
      <c r="N125" s="217" t="s">
        <v>253</v>
      </c>
    </row>
    <row r="126" spans="1:28" x14ac:dyDescent="0.2">
      <c r="B126" s="50" t="s">
        <v>72</v>
      </c>
    </row>
    <row r="127" spans="1:28" x14ac:dyDescent="0.2">
      <c r="B127" s="9" t="s">
        <v>71</v>
      </c>
    </row>
    <row r="128" spans="1:28" ht="15" customHeight="1" x14ac:dyDescent="0.2">
      <c r="B128" s="50"/>
    </row>
    <row r="129" spans="2:14" x14ac:dyDescent="0.2">
      <c r="B129" s="56" t="s">
        <v>70</v>
      </c>
    </row>
    <row r="131" spans="2:14" ht="15" customHeight="1" x14ac:dyDescent="0.2">
      <c r="B131" s="247" t="s">
        <v>69</v>
      </c>
      <c r="C131" s="54" t="s">
        <v>67</v>
      </c>
      <c r="D131" s="53">
        <v>2013</v>
      </c>
      <c r="E131" s="53">
        <v>2014</v>
      </c>
      <c r="F131" s="53">
        <v>2015</v>
      </c>
      <c r="G131" s="53">
        <v>2016</v>
      </c>
      <c r="H131" s="53">
        <v>2017</v>
      </c>
      <c r="I131" s="53">
        <v>2018</v>
      </c>
      <c r="J131" s="53">
        <v>2019</v>
      </c>
      <c r="K131" s="53">
        <v>2020</v>
      </c>
      <c r="L131" s="53">
        <v>2021</v>
      </c>
      <c r="M131" s="53">
        <v>2022</v>
      </c>
      <c r="N131" s="53">
        <v>2023</v>
      </c>
    </row>
    <row r="132" spans="2:14" x14ac:dyDescent="0.2">
      <c r="B132" s="247"/>
      <c r="C132" s="51" t="s">
        <v>24</v>
      </c>
      <c r="D132" s="42">
        <v>40.299999999999997</v>
      </c>
      <c r="E132" s="40">
        <v>40.9</v>
      </c>
      <c r="F132" s="40">
        <v>41.8</v>
      </c>
      <c r="G132" s="40">
        <v>42.3</v>
      </c>
      <c r="H132" s="40">
        <v>43.2</v>
      </c>
      <c r="I132" s="42">
        <v>44.2</v>
      </c>
      <c r="J132" s="42">
        <v>45.1</v>
      </c>
      <c r="K132" s="42">
        <v>46.1</v>
      </c>
      <c r="L132" s="42">
        <v>47</v>
      </c>
      <c r="M132" s="50">
        <v>47.7</v>
      </c>
      <c r="N132" s="50">
        <v>48.8</v>
      </c>
    </row>
    <row r="133" spans="2:14" x14ac:dyDescent="0.2">
      <c r="B133" s="247"/>
      <c r="C133" s="49" t="s">
        <v>62</v>
      </c>
      <c r="D133" s="46">
        <v>31.9</v>
      </c>
      <c r="E133" s="46">
        <v>28.9</v>
      </c>
      <c r="F133" s="46">
        <v>30.6</v>
      </c>
      <c r="G133" s="46">
        <v>31.5</v>
      </c>
      <c r="H133" s="46">
        <v>32.5</v>
      </c>
      <c r="I133" s="46">
        <v>33.6</v>
      </c>
      <c r="J133" s="46">
        <v>34.4</v>
      </c>
      <c r="K133" s="46">
        <v>36.6</v>
      </c>
      <c r="L133" s="46">
        <v>38.799999999999997</v>
      </c>
      <c r="M133" s="46">
        <v>39.5</v>
      </c>
      <c r="N133" s="46">
        <v>41</v>
      </c>
    </row>
    <row r="134" spans="2:14" ht="15" customHeight="1" x14ac:dyDescent="0.2">
      <c r="B134" s="247"/>
      <c r="C134" s="49" t="s">
        <v>66</v>
      </c>
      <c r="D134" s="46">
        <v>57.9</v>
      </c>
      <c r="E134" s="46">
        <v>60.2</v>
      </c>
      <c r="F134" s="46">
        <v>60.3</v>
      </c>
      <c r="G134" s="46">
        <v>60.7</v>
      </c>
      <c r="H134" s="46">
        <v>59.7</v>
      </c>
      <c r="I134" s="46">
        <v>60</v>
      </c>
      <c r="J134" s="46">
        <v>59.3</v>
      </c>
      <c r="K134" s="46">
        <v>62.2</v>
      </c>
      <c r="L134" s="46">
        <v>66.599999999999994</v>
      </c>
      <c r="M134" s="46">
        <v>66.099999999999994</v>
      </c>
      <c r="N134" s="46">
        <v>66.3</v>
      </c>
    </row>
    <row r="135" spans="2:14" x14ac:dyDescent="0.2">
      <c r="B135" s="247"/>
      <c r="C135" s="49" t="s">
        <v>64</v>
      </c>
      <c r="D135" s="48">
        <v>46.5</v>
      </c>
      <c r="E135" s="48">
        <v>47.5</v>
      </c>
      <c r="F135" s="48">
        <v>47</v>
      </c>
      <c r="G135" s="48">
        <v>47</v>
      </c>
      <c r="H135" s="48">
        <v>48.8</v>
      </c>
      <c r="I135" s="6">
        <v>50.1</v>
      </c>
      <c r="J135" s="6">
        <v>52.4</v>
      </c>
      <c r="K135" s="6">
        <v>53.5</v>
      </c>
      <c r="L135" s="6">
        <v>54.3</v>
      </c>
      <c r="M135" s="46">
        <v>56.8</v>
      </c>
      <c r="N135" s="46">
        <v>58</v>
      </c>
    </row>
    <row r="136" spans="2:14" x14ac:dyDescent="0.2">
      <c r="B136" s="247"/>
      <c r="C136" s="52" t="s">
        <v>65</v>
      </c>
      <c r="D136" s="40">
        <v>48.3</v>
      </c>
      <c r="E136" s="40">
        <v>48.4</v>
      </c>
      <c r="F136" s="40">
        <v>48.8</v>
      </c>
      <c r="G136" s="40">
        <v>48.7</v>
      </c>
      <c r="H136" s="40">
        <v>49.2</v>
      </c>
      <c r="I136" s="42">
        <v>51</v>
      </c>
      <c r="J136" s="42">
        <v>52.3</v>
      </c>
      <c r="K136" s="42">
        <v>52.8</v>
      </c>
      <c r="L136" s="42">
        <v>54.2</v>
      </c>
      <c r="M136" s="50">
        <v>54</v>
      </c>
      <c r="N136" s="50">
        <v>55.8</v>
      </c>
    </row>
    <row r="137" spans="2:14" x14ac:dyDescent="0.2">
      <c r="B137" s="247"/>
      <c r="C137" s="49" t="s">
        <v>61</v>
      </c>
      <c r="D137" s="48">
        <v>28</v>
      </c>
      <c r="E137" s="48">
        <v>29.8</v>
      </c>
      <c r="F137" s="48">
        <v>31</v>
      </c>
      <c r="G137" s="48">
        <v>31.7</v>
      </c>
      <c r="H137" s="48">
        <v>33.5</v>
      </c>
      <c r="I137" s="6">
        <v>34.200000000000003</v>
      </c>
      <c r="J137" s="6">
        <v>34.1</v>
      </c>
      <c r="K137" s="6">
        <v>34.799999999999997</v>
      </c>
      <c r="L137" s="6">
        <v>34.4</v>
      </c>
      <c r="M137" s="46">
        <v>35.5</v>
      </c>
      <c r="N137" s="46">
        <v>37.1</v>
      </c>
    </row>
    <row r="138" spans="2:14" x14ac:dyDescent="0.2">
      <c r="C138" s="49" t="s">
        <v>63</v>
      </c>
      <c r="D138" s="47">
        <v>51.1</v>
      </c>
      <c r="E138" s="47">
        <v>51.7</v>
      </c>
      <c r="F138" s="47">
        <v>52.8</v>
      </c>
      <c r="G138" s="47">
        <v>53.6</v>
      </c>
      <c r="H138" s="47">
        <v>53.8</v>
      </c>
      <c r="I138" s="6">
        <v>53.7</v>
      </c>
      <c r="J138" s="47">
        <v>54.5</v>
      </c>
      <c r="K138" s="47">
        <v>53.8</v>
      </c>
      <c r="L138" s="6">
        <v>51.4</v>
      </c>
      <c r="M138" s="46">
        <v>51.3</v>
      </c>
      <c r="N138" s="46">
        <v>56</v>
      </c>
    </row>
    <row r="140" spans="2:14" x14ac:dyDescent="0.2">
      <c r="C140" s="55"/>
    </row>
    <row r="141" spans="2:14" x14ac:dyDescent="0.2">
      <c r="B141" s="247" t="s">
        <v>68</v>
      </c>
      <c r="C141" s="54" t="s">
        <v>67</v>
      </c>
      <c r="D141" s="53">
        <v>2013</v>
      </c>
      <c r="E141" s="53">
        <v>2014</v>
      </c>
      <c r="F141" s="53">
        <v>2015</v>
      </c>
      <c r="G141" s="53">
        <v>2016</v>
      </c>
      <c r="H141" s="53">
        <v>2017</v>
      </c>
      <c r="I141" s="53">
        <v>2018</v>
      </c>
      <c r="J141" s="53">
        <v>2019</v>
      </c>
      <c r="K141" s="53">
        <v>2020</v>
      </c>
      <c r="L141" s="53">
        <v>2021</v>
      </c>
      <c r="M141" s="53">
        <v>2022</v>
      </c>
      <c r="N141" s="53">
        <v>2023</v>
      </c>
    </row>
    <row r="142" spans="2:14" x14ac:dyDescent="0.2">
      <c r="B142" s="247"/>
      <c r="C142" s="49" t="s">
        <v>66</v>
      </c>
      <c r="D142" s="46">
        <v>45.9</v>
      </c>
      <c r="E142" s="46">
        <v>46</v>
      </c>
      <c r="F142" s="46">
        <v>47.1</v>
      </c>
      <c r="G142" s="46">
        <v>47.3</v>
      </c>
      <c r="H142" s="46">
        <v>49.4</v>
      </c>
      <c r="I142" s="46">
        <v>52.1</v>
      </c>
      <c r="J142" s="46">
        <v>51.5</v>
      </c>
      <c r="K142" s="46">
        <v>54.5</v>
      </c>
      <c r="L142" s="46">
        <v>57.6</v>
      </c>
      <c r="M142" s="46">
        <v>59.8</v>
      </c>
      <c r="N142" s="46">
        <v>59</v>
      </c>
    </row>
    <row r="143" spans="2:14" x14ac:dyDescent="0.2">
      <c r="B143" s="247"/>
      <c r="C143" s="52" t="s">
        <v>65</v>
      </c>
      <c r="D143" s="40">
        <v>39.200000000000003</v>
      </c>
      <c r="E143" s="40">
        <v>40.1</v>
      </c>
      <c r="F143" s="40">
        <v>40.6</v>
      </c>
      <c r="G143" s="40">
        <v>39.4</v>
      </c>
      <c r="H143" s="40">
        <v>39.6</v>
      </c>
      <c r="I143" s="42">
        <v>42.8</v>
      </c>
      <c r="J143" s="42">
        <v>43.8</v>
      </c>
      <c r="K143" s="42">
        <v>45.9</v>
      </c>
      <c r="L143" s="42">
        <v>46</v>
      </c>
      <c r="M143" s="50">
        <v>46.6</v>
      </c>
      <c r="N143" s="50">
        <v>47.8</v>
      </c>
    </row>
    <row r="144" spans="2:14" x14ac:dyDescent="0.2">
      <c r="B144" s="247"/>
      <c r="C144" s="49" t="s">
        <v>64</v>
      </c>
      <c r="D144" s="48">
        <v>35.700000000000003</v>
      </c>
      <c r="E144" s="48">
        <v>35.4</v>
      </c>
      <c r="F144" s="48">
        <v>34.9</v>
      </c>
      <c r="G144" s="48">
        <v>35</v>
      </c>
      <c r="H144" s="48">
        <v>36.5</v>
      </c>
      <c r="I144" s="6">
        <v>38.4</v>
      </c>
      <c r="J144" s="6">
        <v>40.6</v>
      </c>
      <c r="K144" s="6">
        <v>41.3</v>
      </c>
      <c r="L144" s="6">
        <v>42.9</v>
      </c>
      <c r="M144" s="46">
        <v>43.7</v>
      </c>
      <c r="N144" s="46">
        <v>46.1</v>
      </c>
    </row>
    <row r="145" spans="2:14" x14ac:dyDescent="0.2">
      <c r="B145" s="247"/>
      <c r="C145" s="49" t="s">
        <v>63</v>
      </c>
      <c r="D145" s="47">
        <v>32.9</v>
      </c>
      <c r="E145" s="47">
        <v>33.9</v>
      </c>
      <c r="F145" s="47">
        <v>34</v>
      </c>
      <c r="G145" s="47">
        <v>33.9</v>
      </c>
      <c r="H145" s="47">
        <v>33.799999999999997</v>
      </c>
      <c r="I145" s="6">
        <v>33.799999999999997</v>
      </c>
      <c r="J145" s="47">
        <v>35.1</v>
      </c>
      <c r="K145" s="47">
        <v>34.1</v>
      </c>
      <c r="L145" s="6">
        <v>32.700000000000003</v>
      </c>
      <c r="M145" s="46">
        <v>32.6</v>
      </c>
      <c r="N145" s="46">
        <v>37</v>
      </c>
    </row>
    <row r="146" spans="2:14" x14ac:dyDescent="0.2">
      <c r="B146" s="247"/>
      <c r="C146" s="51" t="s">
        <v>24</v>
      </c>
      <c r="D146" s="42">
        <v>30</v>
      </c>
      <c r="E146" s="40">
        <v>30.9</v>
      </c>
      <c r="F146" s="40">
        <v>31.2</v>
      </c>
      <c r="G146" s="40">
        <v>31.5</v>
      </c>
      <c r="H146" s="40">
        <v>32.200000000000003</v>
      </c>
      <c r="I146" s="42">
        <v>33.299999999999997</v>
      </c>
      <c r="J146" s="42">
        <v>34.200000000000003</v>
      </c>
      <c r="K146" s="42">
        <v>35.299999999999997</v>
      </c>
      <c r="L146" s="42">
        <v>36</v>
      </c>
      <c r="M146" s="50">
        <v>36.5</v>
      </c>
      <c r="N146" s="50">
        <v>37.6</v>
      </c>
    </row>
    <row r="147" spans="2:14" x14ac:dyDescent="0.2">
      <c r="B147" s="247"/>
      <c r="C147" s="49" t="s">
        <v>62</v>
      </c>
      <c r="D147" s="46">
        <v>27.9</v>
      </c>
      <c r="E147" s="46">
        <v>28</v>
      </c>
      <c r="F147" s="46">
        <v>28.6</v>
      </c>
      <c r="G147" s="46">
        <v>29.6</v>
      </c>
      <c r="H147" s="46">
        <v>30.2</v>
      </c>
      <c r="I147" s="46">
        <v>31.1</v>
      </c>
      <c r="J147" s="46">
        <v>32.1</v>
      </c>
      <c r="K147" s="46">
        <v>34.1</v>
      </c>
      <c r="L147" s="46">
        <v>35.1</v>
      </c>
      <c r="M147" s="46">
        <v>34.9</v>
      </c>
      <c r="N147" s="46">
        <v>36.1</v>
      </c>
    </row>
    <row r="148" spans="2:14" x14ac:dyDescent="0.2">
      <c r="C148" s="49" t="s">
        <v>61</v>
      </c>
      <c r="D148" s="48">
        <v>17.8</v>
      </c>
      <c r="E148" s="48">
        <v>18.600000000000001</v>
      </c>
      <c r="F148" s="48">
        <v>19.399999999999999</v>
      </c>
      <c r="G148" s="48">
        <v>19.5</v>
      </c>
      <c r="H148" s="48">
        <v>20.399999999999999</v>
      </c>
      <c r="I148" s="47">
        <v>21.6</v>
      </c>
      <c r="J148" s="47">
        <v>21.9</v>
      </c>
      <c r="K148" s="47">
        <v>22.6</v>
      </c>
      <c r="L148" s="47">
        <v>22.3</v>
      </c>
      <c r="M148" s="46">
        <v>23.1</v>
      </c>
      <c r="N148" s="46">
        <v>24.4</v>
      </c>
    </row>
  </sheetData>
  <mergeCells count="35">
    <mergeCell ref="P123:P124"/>
    <mergeCell ref="B131:B137"/>
    <mergeCell ref="B141:B147"/>
    <mergeCell ref="P111:P112"/>
    <mergeCell ref="P113:P114"/>
    <mergeCell ref="P115:P116"/>
    <mergeCell ref="P117:P118"/>
    <mergeCell ref="P119:P120"/>
    <mergeCell ref="P121:P122"/>
    <mergeCell ref="P109:P110"/>
    <mergeCell ref="P74:P76"/>
    <mergeCell ref="B77:B84"/>
    <mergeCell ref="P77:P79"/>
    <mergeCell ref="P80:P82"/>
    <mergeCell ref="P83:P85"/>
    <mergeCell ref="B87:B93"/>
    <mergeCell ref="H101:N101"/>
    <mergeCell ref="P101:P102"/>
    <mergeCell ref="H102:N102"/>
    <mergeCell ref="P103:P104"/>
    <mergeCell ref="P105:P106"/>
    <mergeCell ref="P107:P108"/>
    <mergeCell ref="B101:G102"/>
    <mergeCell ref="P65:P67"/>
    <mergeCell ref="P68:P70"/>
    <mergeCell ref="P71:P73"/>
    <mergeCell ref="P53:P55"/>
    <mergeCell ref="P56:P58"/>
    <mergeCell ref="P59:P61"/>
    <mergeCell ref="P62:P64"/>
    <mergeCell ref="P33:Z34"/>
    <mergeCell ref="B47:G47"/>
    <mergeCell ref="H47:N47"/>
    <mergeCell ref="P47:P49"/>
    <mergeCell ref="P50:P5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54"/>
  <sheetViews>
    <sheetView zoomScaleNormal="100" workbookViewId="0"/>
  </sheetViews>
  <sheetFormatPr baseColWidth="10" defaultRowHeight="12" x14ac:dyDescent="0.2"/>
  <cols>
    <col min="1" max="1" width="11.7109375" style="80" customWidth="1"/>
    <col min="2" max="2" width="14.28515625" style="80" customWidth="1"/>
    <col min="3" max="3" width="15.5703125" style="80" customWidth="1"/>
    <col min="4" max="4" width="11.42578125" style="80" customWidth="1"/>
    <col min="5" max="5" width="9.28515625" style="80" customWidth="1"/>
    <col min="6" max="6" width="9.7109375" style="80" customWidth="1"/>
    <col min="7" max="7" width="8.5703125" style="80" customWidth="1"/>
    <col min="8" max="8" width="8.140625" style="80" customWidth="1"/>
    <col min="9" max="9" width="8.28515625" style="80" customWidth="1"/>
    <col min="10" max="16" width="11.42578125" style="80"/>
    <col min="17" max="17" width="19.7109375" style="80" customWidth="1"/>
    <col min="18" max="18" width="13.5703125" style="80" customWidth="1"/>
    <col min="19" max="19" width="14.28515625" style="80" customWidth="1"/>
    <col min="20" max="20" width="21.140625" style="80" customWidth="1"/>
    <col min="21" max="21" width="15.42578125" style="80" customWidth="1"/>
    <col min="22" max="22" width="17.140625" style="80" customWidth="1"/>
    <col min="23" max="16384" width="11.42578125" style="80"/>
  </cols>
  <sheetData>
    <row r="2" spans="1:26" ht="33.75" customHeight="1" x14ac:dyDescent="0.2">
      <c r="A2" s="88"/>
      <c r="B2" s="112" t="s">
        <v>228</v>
      </c>
      <c r="D2" s="88"/>
      <c r="E2" s="97"/>
      <c r="F2" s="97"/>
      <c r="G2" s="88"/>
      <c r="H2" s="97"/>
      <c r="I2" s="97"/>
      <c r="J2" s="97"/>
      <c r="K2" s="97"/>
      <c r="L2" s="88"/>
      <c r="P2" s="97"/>
      <c r="Q2" s="99" t="s">
        <v>126</v>
      </c>
    </row>
    <row r="3" spans="1:26" x14ac:dyDescent="0.2">
      <c r="A3" s="88"/>
      <c r="B3" s="101"/>
      <c r="C3" s="97"/>
      <c r="D3" s="97"/>
      <c r="E3" s="97"/>
      <c r="F3" s="97"/>
      <c r="G3" s="97"/>
      <c r="H3" s="97"/>
      <c r="I3" s="97"/>
      <c r="J3" s="97"/>
      <c r="K3" s="97"/>
      <c r="L3" s="88"/>
      <c r="P3" s="97" t="s">
        <v>66</v>
      </c>
      <c r="Q3" s="90">
        <v>3</v>
      </c>
      <c r="Y3" s="97"/>
      <c r="Z3" s="90"/>
    </row>
    <row r="4" spans="1:26" x14ac:dyDescent="0.2">
      <c r="A4" s="88"/>
      <c r="B4" s="101"/>
      <c r="C4" s="97"/>
      <c r="D4" s="97"/>
      <c r="E4" s="97"/>
      <c r="F4" s="97"/>
      <c r="G4" s="97"/>
      <c r="H4" s="97"/>
      <c r="I4" s="97"/>
      <c r="J4" s="97"/>
      <c r="K4" s="97"/>
      <c r="L4" s="88"/>
      <c r="P4" s="97" t="s">
        <v>94</v>
      </c>
      <c r="Q4" s="90">
        <v>3.32</v>
      </c>
      <c r="Y4" s="91"/>
      <c r="Z4" s="90"/>
    </row>
    <row r="5" spans="1:26" x14ac:dyDescent="0.2">
      <c r="A5" s="88"/>
      <c r="B5" s="88"/>
      <c r="C5" s="97"/>
      <c r="D5" s="97"/>
      <c r="E5" s="97"/>
      <c r="F5" s="88"/>
      <c r="G5" s="88"/>
      <c r="H5" s="88"/>
      <c r="I5" s="88"/>
      <c r="J5" s="88"/>
      <c r="K5" s="88"/>
      <c r="L5" s="88"/>
      <c r="P5" s="80" t="s">
        <v>104</v>
      </c>
      <c r="Q5" s="109">
        <v>3.5</v>
      </c>
      <c r="Y5" s="111"/>
      <c r="Z5" s="111"/>
    </row>
    <row r="6" spans="1:26" x14ac:dyDescent="0.2">
      <c r="A6" s="88"/>
      <c r="B6" s="88"/>
      <c r="C6" s="97"/>
      <c r="D6" s="97"/>
      <c r="E6" s="97"/>
      <c r="F6" s="85"/>
      <c r="G6" s="88"/>
      <c r="H6" s="88"/>
      <c r="I6" s="88"/>
      <c r="J6" s="88"/>
      <c r="K6" s="88"/>
      <c r="L6" s="88"/>
      <c r="P6" s="97" t="s">
        <v>100</v>
      </c>
      <c r="Q6" s="90">
        <v>3.72</v>
      </c>
    </row>
    <row r="7" spans="1:26" ht="12" customHeight="1" x14ac:dyDescent="0.2">
      <c r="A7" s="88"/>
      <c r="B7" s="88"/>
      <c r="C7" s="97"/>
      <c r="D7" s="97"/>
      <c r="E7" s="97"/>
      <c r="F7" s="85"/>
      <c r="G7" s="88"/>
      <c r="H7" s="88"/>
      <c r="I7" s="88"/>
      <c r="J7" s="88"/>
      <c r="K7" s="88"/>
      <c r="L7" s="88"/>
      <c r="P7" s="97" t="s">
        <v>103</v>
      </c>
      <c r="Q7" s="90">
        <v>3.81</v>
      </c>
    </row>
    <row r="8" spans="1:26" x14ac:dyDescent="0.2">
      <c r="A8" s="88"/>
      <c r="B8" s="88"/>
      <c r="C8" s="97"/>
      <c r="D8" s="97"/>
      <c r="E8" s="97"/>
      <c r="F8" s="97"/>
      <c r="G8" s="88"/>
      <c r="H8" s="88"/>
      <c r="I8" s="88"/>
      <c r="J8" s="88"/>
      <c r="K8" s="88"/>
      <c r="L8" s="88"/>
      <c r="P8" s="97" t="s">
        <v>77</v>
      </c>
      <c r="Q8" s="90">
        <v>3.97</v>
      </c>
    </row>
    <row r="9" spans="1:26" ht="12" customHeight="1" x14ac:dyDescent="0.2">
      <c r="A9" s="88"/>
      <c r="B9" s="88"/>
      <c r="C9" s="97"/>
      <c r="D9" s="97"/>
      <c r="E9" s="97"/>
      <c r="F9" s="97"/>
      <c r="G9" s="88"/>
      <c r="H9" s="88"/>
      <c r="I9" s="88"/>
      <c r="J9" s="88"/>
      <c r="K9" s="88"/>
      <c r="L9" s="88"/>
      <c r="P9" s="97" t="s">
        <v>61</v>
      </c>
      <c r="Q9" s="90">
        <v>4.22</v>
      </c>
    </row>
    <row r="10" spans="1:26" x14ac:dyDescent="0.2">
      <c r="A10" s="88"/>
      <c r="B10" s="88"/>
      <c r="C10" s="97"/>
      <c r="D10" s="97"/>
      <c r="E10" s="97"/>
      <c r="F10" s="97"/>
      <c r="G10" s="88"/>
      <c r="H10" s="88"/>
      <c r="I10" s="88"/>
      <c r="J10" s="88"/>
      <c r="K10" s="88"/>
      <c r="L10" s="88"/>
      <c r="P10" s="97" t="s">
        <v>101</v>
      </c>
      <c r="Q10" s="90">
        <v>4.43</v>
      </c>
    </row>
    <row r="11" spans="1:26" x14ac:dyDescent="0.2">
      <c r="A11" s="88"/>
      <c r="B11" s="88"/>
      <c r="C11" s="97"/>
      <c r="D11" s="97"/>
      <c r="E11" s="97"/>
      <c r="F11" s="88"/>
      <c r="G11" s="88"/>
      <c r="H11" s="88"/>
      <c r="I11" s="88"/>
      <c r="J11" s="88"/>
      <c r="K11" s="88"/>
      <c r="L11" s="88"/>
      <c r="P11" s="97" t="s">
        <v>91</v>
      </c>
      <c r="Q11" s="90">
        <v>4.55</v>
      </c>
    </row>
    <row r="12" spans="1:26" ht="12" customHeight="1" x14ac:dyDescent="0.2">
      <c r="A12" s="88"/>
      <c r="B12" s="88"/>
      <c r="C12" s="101"/>
      <c r="D12" s="97"/>
      <c r="E12" s="97"/>
      <c r="F12" s="88"/>
      <c r="G12" s="88"/>
      <c r="H12" s="88"/>
      <c r="I12" s="88"/>
      <c r="J12" s="88"/>
      <c r="K12" s="88"/>
      <c r="L12" s="88"/>
      <c r="P12" s="97" t="s">
        <v>63</v>
      </c>
      <c r="Q12" s="90">
        <v>4.6100000000000003</v>
      </c>
    </row>
    <row r="13" spans="1:26" x14ac:dyDescent="0.2">
      <c r="A13" s="88"/>
      <c r="B13" s="88"/>
      <c r="C13" s="88"/>
      <c r="D13" s="97"/>
      <c r="E13" s="97"/>
      <c r="F13" s="88"/>
      <c r="G13" s="88"/>
      <c r="H13" s="88"/>
      <c r="I13" s="88"/>
      <c r="J13" s="88"/>
      <c r="K13" s="88"/>
      <c r="L13" s="88"/>
      <c r="P13" s="91" t="s">
        <v>107</v>
      </c>
      <c r="Q13" s="90">
        <v>4.66</v>
      </c>
    </row>
    <row r="14" spans="1:26" x14ac:dyDescent="0.2">
      <c r="A14" s="88"/>
      <c r="B14" s="88"/>
      <c r="C14" s="88"/>
      <c r="D14" s="88"/>
      <c r="E14" s="88"/>
      <c r="F14" s="88"/>
      <c r="G14" s="88"/>
      <c r="H14" s="88"/>
      <c r="I14" s="88"/>
      <c r="J14" s="88"/>
      <c r="K14" s="88"/>
      <c r="L14" s="88"/>
      <c r="P14" s="97" t="s">
        <v>99</v>
      </c>
      <c r="Q14" s="90">
        <v>4.68</v>
      </c>
    </row>
    <row r="15" spans="1:26" ht="12" customHeight="1" x14ac:dyDescent="0.2">
      <c r="A15" s="88"/>
      <c r="B15" s="88"/>
      <c r="C15" s="88"/>
      <c r="D15" s="88"/>
      <c r="E15" s="88"/>
      <c r="F15" s="88"/>
      <c r="G15" s="88"/>
      <c r="H15" s="88"/>
      <c r="I15" s="88"/>
      <c r="J15" s="88"/>
      <c r="K15" s="88"/>
      <c r="L15" s="88"/>
      <c r="P15" s="97" t="s">
        <v>64</v>
      </c>
      <c r="Q15" s="90">
        <v>4.72</v>
      </c>
    </row>
    <row r="16" spans="1:26" x14ac:dyDescent="0.2">
      <c r="A16" s="88"/>
      <c r="B16" s="88"/>
      <c r="C16" s="88"/>
      <c r="D16" s="88"/>
      <c r="E16" s="88"/>
      <c r="F16" s="88"/>
      <c r="G16" s="88"/>
      <c r="H16" s="88"/>
      <c r="I16" s="88"/>
      <c r="J16" s="88"/>
      <c r="K16" s="88"/>
      <c r="L16" s="88"/>
      <c r="P16" s="97" t="s">
        <v>82</v>
      </c>
      <c r="Q16" s="90">
        <v>4.7699999999999996</v>
      </c>
    </row>
    <row r="17" spans="1:17" x14ac:dyDescent="0.2">
      <c r="A17" s="88"/>
      <c r="B17" s="88"/>
      <c r="C17" s="88"/>
      <c r="D17" s="88"/>
      <c r="E17" s="88"/>
      <c r="F17" s="88"/>
      <c r="G17" s="88"/>
      <c r="H17" s="88"/>
      <c r="I17" s="88"/>
      <c r="J17" s="88"/>
      <c r="K17" s="88"/>
      <c r="L17" s="88"/>
      <c r="P17" s="97" t="s">
        <v>106</v>
      </c>
      <c r="Q17" s="90">
        <v>4.8</v>
      </c>
    </row>
    <row r="18" spans="1:17" ht="12" customHeight="1" x14ac:dyDescent="0.2">
      <c r="A18" s="88"/>
      <c r="B18" s="88"/>
      <c r="C18" s="88"/>
      <c r="D18" s="88"/>
      <c r="E18" s="88"/>
      <c r="F18" s="88"/>
      <c r="G18" s="88"/>
      <c r="H18" s="88"/>
      <c r="I18" s="88"/>
      <c r="J18" s="88"/>
      <c r="K18" s="88"/>
      <c r="L18" s="88"/>
      <c r="P18" s="97" t="s">
        <v>78</v>
      </c>
      <c r="Q18" s="90">
        <v>4.91</v>
      </c>
    </row>
    <row r="19" spans="1:17" x14ac:dyDescent="0.2">
      <c r="A19" s="88"/>
      <c r="B19" s="88"/>
      <c r="C19" s="88"/>
      <c r="D19" s="88"/>
      <c r="E19" s="88"/>
      <c r="F19" s="88"/>
      <c r="G19" s="88"/>
      <c r="H19" s="88"/>
      <c r="I19" s="88"/>
      <c r="J19" s="88"/>
      <c r="K19" s="88"/>
      <c r="L19" s="88"/>
      <c r="P19" s="80" t="s">
        <v>102</v>
      </c>
      <c r="Q19" s="109">
        <v>5.24</v>
      </c>
    </row>
    <row r="20" spans="1:17" x14ac:dyDescent="0.2">
      <c r="A20" s="88"/>
      <c r="B20" s="88"/>
      <c r="C20" s="88"/>
      <c r="D20" s="88"/>
      <c r="E20" s="88"/>
      <c r="F20" s="88"/>
      <c r="G20" s="88"/>
      <c r="H20" s="88"/>
      <c r="I20" s="88"/>
      <c r="J20" s="88"/>
      <c r="K20" s="88"/>
      <c r="L20" s="88"/>
      <c r="P20" s="97" t="s">
        <v>92</v>
      </c>
      <c r="Q20" s="90">
        <v>5.27</v>
      </c>
    </row>
    <row r="21" spans="1:17" ht="12" customHeight="1" x14ac:dyDescent="0.2">
      <c r="A21" s="88"/>
      <c r="C21" s="90"/>
      <c r="D21" s="88"/>
      <c r="E21" s="88"/>
      <c r="F21" s="88"/>
      <c r="G21" s="88"/>
      <c r="H21" s="88"/>
      <c r="I21" s="88"/>
      <c r="J21" s="88"/>
      <c r="K21" s="88"/>
      <c r="L21" s="88"/>
      <c r="P21" s="97" t="s">
        <v>98</v>
      </c>
      <c r="Q21" s="90">
        <v>5.36</v>
      </c>
    </row>
    <row r="22" spans="1:17" x14ac:dyDescent="0.2">
      <c r="A22" s="88"/>
      <c r="C22" s="88"/>
      <c r="D22" s="88"/>
      <c r="E22" s="88"/>
      <c r="F22" s="88"/>
      <c r="G22" s="88"/>
      <c r="H22" s="88"/>
      <c r="I22" s="88"/>
      <c r="J22" s="88"/>
      <c r="K22" s="88"/>
      <c r="L22" s="88"/>
      <c r="M22" s="217" t="s">
        <v>253</v>
      </c>
      <c r="P22" s="105" t="s">
        <v>65</v>
      </c>
      <c r="Q22" s="90">
        <v>5.43</v>
      </c>
    </row>
    <row r="23" spans="1:17" x14ac:dyDescent="0.2">
      <c r="A23" s="88"/>
      <c r="B23" s="97" t="s">
        <v>125</v>
      </c>
      <c r="C23" s="88"/>
      <c r="D23" s="88"/>
      <c r="E23" s="88"/>
      <c r="F23" s="88"/>
      <c r="G23" s="88"/>
      <c r="H23" s="88"/>
      <c r="I23" s="88"/>
      <c r="J23" s="88"/>
      <c r="K23" s="88"/>
      <c r="L23" s="88"/>
      <c r="P23" s="97" t="s">
        <v>62</v>
      </c>
      <c r="Q23" s="90">
        <v>5.45</v>
      </c>
    </row>
    <row r="24" spans="1:17" x14ac:dyDescent="0.2">
      <c r="A24" s="88"/>
      <c r="B24" s="97" t="s">
        <v>124</v>
      </c>
      <c r="D24" s="88"/>
      <c r="E24" s="88"/>
      <c r="F24" s="88"/>
      <c r="G24" s="88"/>
      <c r="H24" s="101"/>
      <c r="I24" s="97"/>
      <c r="J24" s="97"/>
      <c r="K24" s="97"/>
      <c r="L24" s="88"/>
      <c r="P24" s="91" t="s">
        <v>96</v>
      </c>
      <c r="Q24" s="90">
        <v>5.49</v>
      </c>
    </row>
    <row r="25" spans="1:17" x14ac:dyDescent="0.2">
      <c r="A25" s="88"/>
      <c r="B25" s="97" t="s">
        <v>123</v>
      </c>
      <c r="D25" s="88"/>
      <c r="E25" s="110"/>
      <c r="F25" s="110"/>
      <c r="G25" s="110"/>
      <c r="H25" s="110"/>
      <c r="I25" s="110"/>
      <c r="J25" s="110"/>
      <c r="K25" s="110"/>
      <c r="L25" s="88"/>
      <c r="P25" s="97" t="s">
        <v>97</v>
      </c>
      <c r="Q25" s="90">
        <v>5.5</v>
      </c>
    </row>
    <row r="26" spans="1:17" x14ac:dyDescent="0.2">
      <c r="A26" s="88"/>
      <c r="B26" s="97" t="s">
        <v>122</v>
      </c>
      <c r="D26" s="88"/>
      <c r="E26" s="88"/>
      <c r="F26" s="88"/>
      <c r="G26" s="88"/>
      <c r="H26" s="88"/>
      <c r="I26" s="88"/>
      <c r="J26" s="88"/>
      <c r="K26" s="88"/>
      <c r="L26" s="88"/>
      <c r="P26" s="91" t="s">
        <v>79</v>
      </c>
      <c r="Q26" s="90">
        <v>6.34</v>
      </c>
    </row>
    <row r="27" spans="1:17" x14ac:dyDescent="0.2">
      <c r="A27" s="88"/>
      <c r="D27" s="88"/>
      <c r="E27" s="88"/>
      <c r="F27" s="88"/>
      <c r="G27" s="88"/>
      <c r="H27" s="88"/>
      <c r="I27" s="88"/>
      <c r="J27" s="88"/>
      <c r="K27" s="88"/>
      <c r="L27" s="88"/>
      <c r="P27" s="97" t="s">
        <v>76</v>
      </c>
      <c r="Q27" s="90">
        <v>6.54</v>
      </c>
    </row>
    <row r="28" spans="1:17" x14ac:dyDescent="0.2">
      <c r="P28" s="97" t="s">
        <v>105</v>
      </c>
      <c r="Q28" s="90">
        <v>7</v>
      </c>
    </row>
    <row r="29" spans="1:17" x14ac:dyDescent="0.2">
      <c r="P29" s="80" t="s">
        <v>75</v>
      </c>
      <c r="Q29" s="109">
        <v>7.57</v>
      </c>
    </row>
    <row r="31" spans="1:17" x14ac:dyDescent="0.2">
      <c r="B31" s="108" t="s">
        <v>229</v>
      </c>
      <c r="D31" s="82"/>
      <c r="E31" s="82"/>
      <c r="F31" s="82"/>
      <c r="G31" s="82"/>
      <c r="H31" s="82"/>
      <c r="I31" s="82"/>
      <c r="J31" s="82"/>
      <c r="K31" s="82"/>
    </row>
    <row r="32" spans="1:17" x14ac:dyDescent="0.2">
      <c r="B32" s="108"/>
      <c r="D32" s="82"/>
      <c r="E32" s="82"/>
      <c r="F32" s="82"/>
      <c r="G32" s="82"/>
      <c r="H32" s="82"/>
      <c r="I32" s="82"/>
      <c r="J32" s="82"/>
      <c r="K32" s="82"/>
    </row>
    <row r="33" spans="2:18" x14ac:dyDescent="0.2">
      <c r="B33" s="106"/>
      <c r="C33" s="82"/>
      <c r="D33" s="82"/>
      <c r="E33" s="82"/>
      <c r="F33" s="82"/>
      <c r="G33" s="82"/>
      <c r="H33" s="82"/>
      <c r="I33" s="82"/>
      <c r="J33" s="82"/>
      <c r="K33" s="82"/>
    </row>
    <row r="34" spans="2:18" x14ac:dyDescent="0.2">
      <c r="B34" s="106"/>
      <c r="C34" s="82"/>
      <c r="D34" s="82"/>
      <c r="E34" s="82"/>
      <c r="F34" s="82"/>
      <c r="G34" s="82"/>
      <c r="H34" s="82"/>
      <c r="I34" s="82"/>
      <c r="J34" s="82"/>
      <c r="K34" s="82"/>
      <c r="P34" s="97"/>
      <c r="Q34" s="107" t="s">
        <v>116</v>
      </c>
      <c r="R34" s="107" t="s">
        <v>115</v>
      </c>
    </row>
    <row r="35" spans="2:18" x14ac:dyDescent="0.2">
      <c r="B35" s="106"/>
      <c r="C35" s="82"/>
      <c r="D35" s="82"/>
      <c r="E35" s="82"/>
      <c r="F35" s="82"/>
      <c r="G35" s="82"/>
      <c r="H35" s="82"/>
      <c r="I35" s="82"/>
      <c r="J35" s="82"/>
      <c r="K35" s="82"/>
      <c r="P35" s="97" t="s">
        <v>98</v>
      </c>
      <c r="Q35" s="103">
        <v>91.01</v>
      </c>
      <c r="R35" s="103">
        <v>89.58</v>
      </c>
    </row>
    <row r="36" spans="2:18" x14ac:dyDescent="0.2">
      <c r="B36" s="106"/>
      <c r="C36" s="82"/>
      <c r="D36" s="82"/>
      <c r="E36" s="82"/>
      <c r="F36" s="82"/>
      <c r="G36" s="82"/>
      <c r="H36" s="82"/>
      <c r="I36" s="82"/>
      <c r="J36" s="82"/>
      <c r="K36" s="82"/>
      <c r="P36" s="97" t="s">
        <v>102</v>
      </c>
      <c r="Q36" s="103">
        <v>92.56</v>
      </c>
      <c r="R36" s="104">
        <v>90.99</v>
      </c>
    </row>
    <row r="37" spans="2:18" x14ac:dyDescent="0.2">
      <c r="B37" s="106"/>
      <c r="C37" s="82"/>
      <c r="D37" s="82"/>
      <c r="E37" s="82"/>
      <c r="F37" s="82"/>
      <c r="G37" s="82"/>
      <c r="H37" s="82"/>
      <c r="I37" s="82"/>
      <c r="J37" s="82"/>
      <c r="K37" s="82"/>
      <c r="P37" s="91" t="s">
        <v>107</v>
      </c>
      <c r="Q37" s="104">
        <v>93.84</v>
      </c>
      <c r="R37" s="104">
        <v>92</v>
      </c>
    </row>
    <row r="38" spans="2:18" ht="12" customHeight="1" x14ac:dyDescent="0.2">
      <c r="B38" s="106"/>
      <c r="C38" s="82"/>
      <c r="D38" s="82"/>
      <c r="E38" s="82"/>
      <c r="F38" s="82"/>
      <c r="G38" s="82"/>
      <c r="H38" s="82"/>
      <c r="I38" s="82"/>
      <c r="J38" s="82"/>
      <c r="K38" s="82"/>
      <c r="P38" s="97" t="s">
        <v>91</v>
      </c>
      <c r="Q38" s="103">
        <v>94.31</v>
      </c>
      <c r="R38" s="103">
        <v>92.95</v>
      </c>
    </row>
    <row r="39" spans="2:18" x14ac:dyDescent="0.2">
      <c r="B39" s="106"/>
      <c r="C39" s="82"/>
      <c r="D39" s="82"/>
      <c r="E39" s="82"/>
      <c r="F39" s="82"/>
      <c r="G39" s="82"/>
      <c r="H39" s="82"/>
      <c r="I39" s="82"/>
      <c r="J39" s="82"/>
      <c r="K39" s="82"/>
      <c r="P39" s="97" t="s">
        <v>62</v>
      </c>
      <c r="Q39" s="103">
        <v>94.43</v>
      </c>
      <c r="R39" s="103">
        <v>92.78</v>
      </c>
    </row>
    <row r="40" spans="2:18" ht="12" customHeight="1" x14ac:dyDescent="0.2">
      <c r="P40" s="105" t="s">
        <v>65</v>
      </c>
      <c r="Q40" s="103">
        <v>95.14</v>
      </c>
      <c r="R40" s="103">
        <v>92.58</v>
      </c>
    </row>
    <row r="41" spans="2:18" x14ac:dyDescent="0.2">
      <c r="P41" s="97" t="s">
        <v>121</v>
      </c>
      <c r="Q41" s="103">
        <v>95.54</v>
      </c>
      <c r="R41" s="104">
        <v>93.15</v>
      </c>
    </row>
    <row r="42" spans="2:18" x14ac:dyDescent="0.2">
      <c r="P42" s="97" t="s">
        <v>64</v>
      </c>
      <c r="Q42" s="103">
        <v>95.55</v>
      </c>
      <c r="R42" s="103">
        <v>94.95</v>
      </c>
    </row>
    <row r="43" spans="2:18" ht="12" customHeight="1" x14ac:dyDescent="0.2">
      <c r="P43" s="97" t="s">
        <v>82</v>
      </c>
      <c r="Q43" s="103">
        <v>95.59</v>
      </c>
      <c r="R43" s="103">
        <v>92.87</v>
      </c>
    </row>
    <row r="44" spans="2:18" x14ac:dyDescent="0.2">
      <c r="P44" s="97" t="s">
        <v>75</v>
      </c>
      <c r="Q44" s="103">
        <v>96.38</v>
      </c>
      <c r="R44" s="103">
        <v>94.19</v>
      </c>
    </row>
    <row r="45" spans="2:18" x14ac:dyDescent="0.2">
      <c r="P45" s="97" t="s">
        <v>92</v>
      </c>
      <c r="Q45" s="103">
        <v>96.46</v>
      </c>
      <c r="R45" s="103">
        <v>92.38</v>
      </c>
    </row>
    <row r="46" spans="2:18" ht="12" customHeight="1" x14ac:dyDescent="0.2">
      <c r="P46" s="97" t="s">
        <v>96</v>
      </c>
      <c r="Q46" s="103">
        <v>96.48</v>
      </c>
      <c r="R46" s="104">
        <v>95.39</v>
      </c>
    </row>
    <row r="47" spans="2:18" x14ac:dyDescent="0.2">
      <c r="P47" s="97" t="s">
        <v>106</v>
      </c>
      <c r="Q47" s="103">
        <v>96.5</v>
      </c>
      <c r="R47" s="103">
        <v>95.54</v>
      </c>
    </row>
    <row r="48" spans="2:18" x14ac:dyDescent="0.2">
      <c r="P48" s="97" t="s">
        <v>97</v>
      </c>
      <c r="Q48" s="103">
        <v>97.38</v>
      </c>
      <c r="R48" s="103">
        <v>95.49</v>
      </c>
    </row>
    <row r="49" spans="1:29" x14ac:dyDescent="0.2">
      <c r="P49" s="97" t="s">
        <v>61</v>
      </c>
      <c r="Q49" s="103">
        <v>97.43</v>
      </c>
      <c r="R49" s="103">
        <v>96.94</v>
      </c>
    </row>
    <row r="50" spans="1:29" x14ac:dyDescent="0.2">
      <c r="P50" s="97" t="s">
        <v>76</v>
      </c>
      <c r="Q50" s="103">
        <v>97.56</v>
      </c>
      <c r="R50" s="103">
        <v>95.42</v>
      </c>
    </row>
    <row r="51" spans="1:29" ht="12" customHeight="1" x14ac:dyDescent="0.2">
      <c r="P51" s="97" t="s">
        <v>63</v>
      </c>
      <c r="Q51" s="103">
        <v>98.06</v>
      </c>
      <c r="R51" s="103">
        <v>96.46</v>
      </c>
      <c r="U51" s="88"/>
      <c r="V51" s="101"/>
      <c r="W51" s="101"/>
    </row>
    <row r="52" spans="1:29" ht="12" customHeight="1" x14ac:dyDescent="0.2">
      <c r="U52" s="88"/>
      <c r="V52" s="101"/>
      <c r="W52" s="101"/>
    </row>
    <row r="53" spans="1:29" ht="12" customHeight="1" x14ac:dyDescent="0.2">
      <c r="M53" s="217" t="s">
        <v>253</v>
      </c>
      <c r="U53" s="88"/>
      <c r="V53" s="101"/>
      <c r="W53" s="101"/>
    </row>
    <row r="54" spans="1:29" x14ac:dyDescent="0.2">
      <c r="B54" s="80" t="s">
        <v>120</v>
      </c>
      <c r="U54" s="88"/>
      <c r="V54" s="85"/>
      <c r="W54" s="85"/>
    </row>
    <row r="55" spans="1:29" ht="15" customHeight="1" x14ac:dyDescent="0.2">
      <c r="B55" s="250" t="s">
        <v>119</v>
      </c>
      <c r="C55" s="250"/>
      <c r="D55" s="250"/>
      <c r="E55" s="250"/>
      <c r="F55" s="250"/>
      <c r="G55" s="250"/>
      <c r="H55" s="250"/>
      <c r="I55" s="250"/>
      <c r="J55" s="250"/>
      <c r="K55" s="250"/>
      <c r="L55" s="250"/>
      <c r="M55" s="250"/>
      <c r="U55" s="88"/>
      <c r="V55" s="101"/>
      <c r="W55" s="101"/>
    </row>
    <row r="56" spans="1:29" ht="22.5" customHeight="1" x14ac:dyDescent="0.2">
      <c r="B56" s="250"/>
      <c r="C56" s="250"/>
      <c r="D56" s="250"/>
      <c r="E56" s="250"/>
      <c r="F56" s="250"/>
      <c r="G56" s="250"/>
      <c r="H56" s="250"/>
      <c r="I56" s="250"/>
      <c r="J56" s="250"/>
      <c r="K56" s="250"/>
      <c r="L56" s="250"/>
      <c r="M56" s="250"/>
      <c r="U56" s="88"/>
      <c r="V56" s="101"/>
      <c r="W56" s="101"/>
    </row>
    <row r="57" spans="1:29" ht="12" customHeight="1" x14ac:dyDescent="0.2">
      <c r="B57" s="50" t="s">
        <v>118</v>
      </c>
      <c r="U57" s="88"/>
      <c r="V57" s="101"/>
      <c r="W57" s="101"/>
    </row>
    <row r="58" spans="1:29" ht="12" customHeight="1" x14ac:dyDescent="0.2">
      <c r="B58" s="102" t="s">
        <v>117</v>
      </c>
      <c r="C58" s="102"/>
      <c r="D58" s="102"/>
      <c r="E58" s="102"/>
      <c r="F58" s="102"/>
      <c r="G58" s="102"/>
      <c r="H58" s="102"/>
      <c r="I58" s="102"/>
      <c r="J58" s="102"/>
      <c r="K58" s="102"/>
      <c r="L58" s="102"/>
      <c r="M58" s="102"/>
    </row>
    <row r="59" spans="1:29" x14ac:dyDescent="0.2">
      <c r="X59" s="88"/>
    </row>
    <row r="60" spans="1:29" x14ac:dyDescent="0.2">
      <c r="X60" s="88"/>
    </row>
    <row r="61" spans="1:29" ht="12.75" customHeight="1" x14ac:dyDescent="0.2">
      <c r="A61" s="88"/>
      <c r="X61" s="88"/>
      <c r="AB61" s="88"/>
      <c r="AC61" s="88"/>
    </row>
    <row r="62" spans="1:29" x14ac:dyDescent="0.2">
      <c r="A62" s="88"/>
      <c r="B62" s="97"/>
      <c r="C62" s="97"/>
      <c r="D62" s="101"/>
      <c r="E62" s="101"/>
      <c r="F62" s="88"/>
      <c r="G62" s="88"/>
      <c r="H62" s="88"/>
      <c r="X62" s="88"/>
      <c r="AB62" s="88"/>
      <c r="AC62" s="88"/>
    </row>
    <row r="63" spans="1:29" ht="21" customHeight="1" x14ac:dyDescent="0.2">
      <c r="B63" s="100" t="s">
        <v>230</v>
      </c>
      <c r="C63" s="82"/>
      <c r="D63" s="82"/>
      <c r="E63" s="82"/>
      <c r="F63" s="82"/>
      <c r="G63" s="82"/>
      <c r="H63" s="82"/>
      <c r="I63" s="82"/>
      <c r="J63" s="82"/>
      <c r="K63" s="82"/>
      <c r="P63" s="97"/>
      <c r="Q63" s="99" t="s">
        <v>116</v>
      </c>
      <c r="R63" s="99" t="s">
        <v>115</v>
      </c>
      <c r="S63" s="98" t="s">
        <v>114</v>
      </c>
      <c r="X63" s="88"/>
      <c r="AB63" s="88"/>
      <c r="AC63" s="88"/>
    </row>
    <row r="64" spans="1:29" x14ac:dyDescent="0.2">
      <c r="B64" s="81"/>
      <c r="C64" s="87"/>
      <c r="P64" s="97" t="s">
        <v>94</v>
      </c>
      <c r="Q64" s="90">
        <v>24.32</v>
      </c>
      <c r="R64" s="90">
        <v>25.7</v>
      </c>
      <c r="S64" s="89">
        <f t="shared" ref="S64:S90" si="0">Q64-R64</f>
        <v>-1.379999999999999</v>
      </c>
      <c r="X64" s="88"/>
      <c r="AB64" s="88"/>
      <c r="AC64" s="88"/>
    </row>
    <row r="65" spans="16:29" x14ac:dyDescent="0.2">
      <c r="P65" s="97" t="s">
        <v>100</v>
      </c>
      <c r="Q65" s="90">
        <v>11.94</v>
      </c>
      <c r="R65" s="90">
        <v>15.67</v>
      </c>
      <c r="S65" s="89">
        <f t="shared" si="0"/>
        <v>-3.7300000000000004</v>
      </c>
      <c r="X65" s="88"/>
      <c r="AB65" s="88"/>
      <c r="AC65" s="88"/>
    </row>
    <row r="66" spans="16:29" ht="12" customHeight="1" x14ac:dyDescent="0.2">
      <c r="P66" s="97" t="s">
        <v>62</v>
      </c>
      <c r="Q66" s="90">
        <v>11.46</v>
      </c>
      <c r="R66" s="90">
        <v>10.27</v>
      </c>
      <c r="S66" s="89">
        <f t="shared" si="0"/>
        <v>1.1900000000000013</v>
      </c>
      <c r="X66" s="88"/>
      <c r="AB66" s="88"/>
      <c r="AC66" s="88"/>
    </row>
    <row r="67" spans="16:29" x14ac:dyDescent="0.2">
      <c r="P67" s="91" t="s">
        <v>107</v>
      </c>
      <c r="Q67" s="90">
        <v>11.19</v>
      </c>
      <c r="R67" s="85">
        <v>7.87</v>
      </c>
      <c r="S67" s="89">
        <f t="shared" si="0"/>
        <v>3.3199999999999994</v>
      </c>
      <c r="X67" s="88"/>
      <c r="AB67" s="88"/>
      <c r="AC67" s="88"/>
    </row>
    <row r="68" spans="16:29" ht="12.75" customHeight="1" x14ac:dyDescent="0.2">
      <c r="P68" s="97" t="s">
        <v>99</v>
      </c>
      <c r="Q68" s="90">
        <v>10.59</v>
      </c>
      <c r="R68" s="90">
        <v>11.54</v>
      </c>
      <c r="S68" s="89">
        <f t="shared" si="0"/>
        <v>-0.94999999999999929</v>
      </c>
      <c r="X68" s="88"/>
      <c r="AB68" s="88"/>
      <c r="AC68" s="88"/>
    </row>
    <row r="69" spans="16:29" x14ac:dyDescent="0.2">
      <c r="P69" s="97" t="s">
        <v>91</v>
      </c>
      <c r="Q69" s="90">
        <v>8.74</v>
      </c>
      <c r="R69" s="90">
        <v>9.1300000000000008</v>
      </c>
      <c r="S69" s="89">
        <f t="shared" si="0"/>
        <v>-0.39000000000000057</v>
      </c>
      <c r="X69" s="88"/>
      <c r="AB69" s="88"/>
      <c r="AC69" s="88"/>
    </row>
    <row r="70" spans="16:29" ht="12.75" customHeight="1" x14ac:dyDescent="0.2">
      <c r="P70" s="97" t="s">
        <v>98</v>
      </c>
      <c r="Q70" s="90">
        <v>8.7100000000000009</v>
      </c>
      <c r="R70" s="90">
        <v>10.87</v>
      </c>
      <c r="S70" s="89">
        <f t="shared" si="0"/>
        <v>-2.1599999999999984</v>
      </c>
      <c r="X70" s="88"/>
      <c r="AB70" s="88"/>
      <c r="AC70" s="88"/>
    </row>
    <row r="71" spans="16:29" ht="12" customHeight="1" x14ac:dyDescent="0.2">
      <c r="P71" s="97" t="s">
        <v>105</v>
      </c>
      <c r="Q71" s="90">
        <v>6.88</v>
      </c>
      <c r="R71" s="90">
        <v>7.54</v>
      </c>
      <c r="S71" s="89">
        <f t="shared" si="0"/>
        <v>-0.66000000000000014</v>
      </c>
      <c r="X71" s="88"/>
      <c r="AB71" s="88"/>
      <c r="AC71" s="88"/>
    </row>
    <row r="72" spans="16:29" x14ac:dyDescent="0.2">
      <c r="P72" s="91" t="s">
        <v>96</v>
      </c>
      <c r="Q72" s="90">
        <v>6.28</v>
      </c>
      <c r="R72" s="85">
        <v>8</v>
      </c>
      <c r="S72" s="89">
        <f t="shared" si="0"/>
        <v>-1.7199999999999998</v>
      </c>
      <c r="X72" s="88"/>
      <c r="AB72" s="88"/>
      <c r="AC72" s="88"/>
    </row>
    <row r="73" spans="16:29" ht="12.75" customHeight="1" x14ac:dyDescent="0.2">
      <c r="P73" s="97" t="s">
        <v>78</v>
      </c>
      <c r="Q73" s="90">
        <v>5.79</v>
      </c>
      <c r="R73" s="90">
        <v>6.93</v>
      </c>
      <c r="S73" s="89">
        <f t="shared" si="0"/>
        <v>-1.1399999999999997</v>
      </c>
      <c r="X73" s="88"/>
      <c r="Y73" s="88"/>
      <c r="Z73" s="88"/>
      <c r="AA73" s="88"/>
      <c r="AB73" s="88"/>
      <c r="AC73" s="88"/>
    </row>
    <row r="74" spans="16:29" ht="12" customHeight="1" x14ac:dyDescent="0.2">
      <c r="P74" s="97" t="s">
        <v>97</v>
      </c>
      <c r="Q74" s="90">
        <v>5.25</v>
      </c>
      <c r="R74" s="90">
        <v>4.68</v>
      </c>
      <c r="S74" s="89">
        <f t="shared" si="0"/>
        <v>0.57000000000000028</v>
      </c>
      <c r="X74" s="88"/>
      <c r="Y74" s="88"/>
      <c r="Z74" s="88"/>
      <c r="AA74" s="88"/>
      <c r="AB74" s="88"/>
      <c r="AC74" s="88"/>
    </row>
    <row r="75" spans="16:29" x14ac:dyDescent="0.2">
      <c r="P75" s="91" t="s">
        <v>64</v>
      </c>
      <c r="Q75" s="90">
        <v>4.9400000000000004</v>
      </c>
      <c r="R75" s="90">
        <v>6.73</v>
      </c>
      <c r="S75" s="89">
        <f t="shared" si="0"/>
        <v>-1.79</v>
      </c>
      <c r="X75" s="88"/>
      <c r="Y75" s="88"/>
      <c r="Z75" s="88"/>
      <c r="AA75" s="88"/>
      <c r="AB75" s="88"/>
      <c r="AC75" s="88"/>
    </row>
    <row r="76" spans="16:29" ht="12.75" customHeight="1" x14ac:dyDescent="0.2">
      <c r="P76" s="91" t="s">
        <v>61</v>
      </c>
      <c r="Q76" s="90">
        <v>4.9400000000000004</v>
      </c>
      <c r="R76" s="90">
        <v>5.29</v>
      </c>
      <c r="S76" s="89">
        <f t="shared" si="0"/>
        <v>-0.34999999999999964</v>
      </c>
      <c r="X76" s="88"/>
      <c r="Y76" s="88"/>
      <c r="Z76" s="88"/>
      <c r="AA76" s="88"/>
      <c r="AB76" s="88"/>
      <c r="AC76" s="88"/>
    </row>
    <row r="77" spans="16:29" ht="12" customHeight="1" x14ac:dyDescent="0.2">
      <c r="P77" s="91" t="s">
        <v>101</v>
      </c>
      <c r="Q77" s="90">
        <v>4.63</v>
      </c>
      <c r="R77" s="90">
        <v>6.77</v>
      </c>
      <c r="S77" s="89">
        <f t="shared" si="0"/>
        <v>-2.1399999999999997</v>
      </c>
      <c r="X77" s="88"/>
      <c r="Y77" s="88"/>
      <c r="Z77" s="88"/>
      <c r="AA77" s="88"/>
      <c r="AB77" s="88"/>
      <c r="AC77" s="88"/>
    </row>
    <row r="78" spans="16:29" x14ac:dyDescent="0.2">
      <c r="P78" s="96" t="s">
        <v>63</v>
      </c>
      <c r="Q78" s="90">
        <v>4.04</v>
      </c>
      <c r="R78" s="90">
        <v>5.0199999999999996</v>
      </c>
      <c r="S78" s="89">
        <f t="shared" si="0"/>
        <v>-0.97999999999999954</v>
      </c>
      <c r="X78" s="88"/>
      <c r="Y78" s="88"/>
      <c r="Z78" s="88"/>
      <c r="AA78" s="88"/>
      <c r="AB78" s="88"/>
      <c r="AC78" s="88"/>
    </row>
    <row r="79" spans="16:29" ht="12.75" customHeight="1" x14ac:dyDescent="0.2">
      <c r="P79" s="91" t="s">
        <v>76</v>
      </c>
      <c r="Q79" s="90">
        <v>4.01</v>
      </c>
      <c r="R79" s="90">
        <v>4.6500000000000004</v>
      </c>
      <c r="S79" s="89">
        <f t="shared" si="0"/>
        <v>-0.64000000000000057</v>
      </c>
      <c r="X79" s="88"/>
      <c r="Y79" s="88"/>
      <c r="Z79" s="88"/>
      <c r="AA79" s="88"/>
      <c r="AB79" s="88"/>
      <c r="AC79" s="88"/>
    </row>
    <row r="80" spans="16:29" ht="12" customHeight="1" x14ac:dyDescent="0.2">
      <c r="P80" s="91" t="s">
        <v>106</v>
      </c>
      <c r="Q80" s="90">
        <v>3.82</v>
      </c>
      <c r="R80" s="90">
        <v>3.8</v>
      </c>
      <c r="S80" s="89">
        <f t="shared" si="0"/>
        <v>2.0000000000000018E-2</v>
      </c>
      <c r="X80" s="88"/>
      <c r="Y80" s="88"/>
      <c r="Z80" s="88"/>
      <c r="AA80" s="88"/>
      <c r="AB80" s="88"/>
      <c r="AC80" s="88"/>
    </row>
    <row r="81" spans="1:29" x14ac:dyDescent="0.2">
      <c r="P81" s="95" t="s">
        <v>65</v>
      </c>
      <c r="Q81" s="90">
        <v>3.23</v>
      </c>
      <c r="R81" s="90">
        <v>4.8499999999999996</v>
      </c>
      <c r="S81" s="89">
        <f t="shared" si="0"/>
        <v>-1.6199999999999997</v>
      </c>
      <c r="X81" s="88"/>
      <c r="Y81" s="88"/>
      <c r="Z81" s="88"/>
      <c r="AA81" s="88"/>
      <c r="AB81" s="88"/>
      <c r="AC81" s="88"/>
    </row>
    <row r="82" spans="1:29" s="93" customFormat="1" ht="11.25" customHeight="1" x14ac:dyDescent="0.2">
      <c r="M82" s="217" t="s">
        <v>253</v>
      </c>
      <c r="P82" s="91" t="s">
        <v>92</v>
      </c>
      <c r="Q82" s="90">
        <v>3.03</v>
      </c>
      <c r="R82" s="90">
        <v>3.83</v>
      </c>
      <c r="S82" s="89">
        <f t="shared" si="0"/>
        <v>-0.80000000000000027</v>
      </c>
      <c r="X82" s="94"/>
      <c r="Y82" s="94"/>
      <c r="Z82" s="94"/>
      <c r="AA82" s="94"/>
      <c r="AB82" s="94"/>
      <c r="AC82" s="94"/>
    </row>
    <row r="83" spans="1:29" ht="13.5" customHeight="1" x14ac:dyDescent="0.2">
      <c r="B83" s="92" t="s">
        <v>113</v>
      </c>
      <c r="C83" s="92"/>
      <c r="D83" s="92"/>
      <c r="E83" s="92"/>
      <c r="F83" s="92"/>
      <c r="G83" s="92"/>
      <c r="H83" s="92"/>
      <c r="I83" s="92"/>
      <c r="J83" s="92"/>
      <c r="K83" s="92"/>
      <c r="L83" s="92"/>
      <c r="P83" s="91" t="s">
        <v>103</v>
      </c>
      <c r="Q83" s="90">
        <v>2.89</v>
      </c>
      <c r="R83" s="90">
        <v>8.52</v>
      </c>
      <c r="S83" s="89">
        <f t="shared" si="0"/>
        <v>-5.629999999999999</v>
      </c>
      <c r="X83" s="88"/>
      <c r="Y83" s="88"/>
      <c r="Z83" s="88"/>
      <c r="AA83" s="88"/>
      <c r="AB83" s="88"/>
      <c r="AC83" s="88"/>
    </row>
    <row r="84" spans="1:29" ht="12" customHeight="1" x14ac:dyDescent="0.2">
      <c r="B84" s="250" t="s">
        <v>112</v>
      </c>
      <c r="C84" s="250"/>
      <c r="D84" s="250"/>
      <c r="E84" s="250"/>
      <c r="F84" s="250"/>
      <c r="G84" s="250"/>
      <c r="H84" s="250"/>
      <c r="I84" s="250"/>
      <c r="J84" s="250"/>
      <c r="K84" s="250"/>
      <c r="L84" s="250"/>
      <c r="M84" s="250"/>
      <c r="P84" s="91" t="s">
        <v>104</v>
      </c>
      <c r="Q84" s="90">
        <v>2.64</v>
      </c>
      <c r="R84" s="90">
        <v>2.4700000000000002</v>
      </c>
      <c r="S84" s="89">
        <f t="shared" si="0"/>
        <v>0.16999999999999993</v>
      </c>
      <c r="X84" s="88"/>
      <c r="Y84" s="88"/>
      <c r="Z84" s="88"/>
      <c r="AA84" s="88"/>
      <c r="AB84" s="88"/>
      <c r="AC84" s="88"/>
    </row>
    <row r="85" spans="1:29" x14ac:dyDescent="0.2">
      <c r="B85" s="250"/>
      <c r="C85" s="250"/>
      <c r="D85" s="250"/>
      <c r="E85" s="250"/>
      <c r="F85" s="250"/>
      <c r="G85" s="250"/>
      <c r="H85" s="250"/>
      <c r="I85" s="250"/>
      <c r="J85" s="250"/>
      <c r="K85" s="250"/>
      <c r="L85" s="250"/>
      <c r="M85" s="250"/>
      <c r="P85" s="91" t="s">
        <v>75</v>
      </c>
      <c r="Q85" s="90">
        <v>2.5099999999999998</v>
      </c>
      <c r="R85" s="90">
        <v>2.75</v>
      </c>
      <c r="S85" s="89">
        <f t="shared" si="0"/>
        <v>-0.24000000000000021</v>
      </c>
      <c r="X85" s="88"/>
      <c r="Y85" s="88"/>
      <c r="Z85" s="88"/>
      <c r="AA85" s="88"/>
      <c r="AB85" s="88"/>
      <c r="AC85" s="88"/>
    </row>
    <row r="86" spans="1:29" x14ac:dyDescent="0.2">
      <c r="B86" s="92" t="s">
        <v>111</v>
      </c>
      <c r="P86" s="91" t="s">
        <v>102</v>
      </c>
      <c r="Q86" s="90">
        <v>1.7</v>
      </c>
      <c r="R86" s="90">
        <v>0.8</v>
      </c>
      <c r="S86" s="89">
        <f t="shared" si="0"/>
        <v>0.89999999999999991</v>
      </c>
      <c r="Y86" s="88"/>
      <c r="Z86" s="88"/>
      <c r="AA86" s="88"/>
      <c r="AB86" s="88"/>
      <c r="AC86" s="88"/>
    </row>
    <row r="87" spans="1:29" x14ac:dyDescent="0.2">
      <c r="B87" s="81" t="s">
        <v>110</v>
      </c>
      <c r="P87" s="91" t="s">
        <v>79</v>
      </c>
      <c r="Q87" s="90">
        <v>1.63</v>
      </c>
      <c r="R87" s="90">
        <v>1.86</v>
      </c>
      <c r="S87" s="89">
        <f t="shared" si="0"/>
        <v>-0.2300000000000002</v>
      </c>
      <c r="Y87" s="88"/>
      <c r="Z87" s="88"/>
      <c r="AA87" s="88"/>
      <c r="AB87" s="88"/>
      <c r="AC87" s="88"/>
    </row>
    <row r="88" spans="1:29" x14ac:dyDescent="0.2">
      <c r="P88" s="91" t="s">
        <v>66</v>
      </c>
      <c r="Q88" s="90">
        <v>0.67</v>
      </c>
      <c r="R88" s="90">
        <v>2.2599999999999998</v>
      </c>
      <c r="S88" s="89">
        <f t="shared" si="0"/>
        <v>-1.5899999999999999</v>
      </c>
      <c r="Y88" s="88"/>
      <c r="Z88" s="88"/>
      <c r="AA88" s="88"/>
      <c r="AB88" s="88"/>
      <c r="AC88" s="88"/>
    </row>
    <row r="89" spans="1:29" x14ac:dyDescent="0.2">
      <c r="A89" s="88"/>
      <c r="C89" s="82"/>
      <c r="D89" s="82"/>
      <c r="E89" s="82"/>
      <c r="F89" s="82"/>
      <c r="G89" s="82"/>
      <c r="H89" s="82"/>
      <c r="I89" s="82"/>
      <c r="P89" s="91" t="s">
        <v>77</v>
      </c>
      <c r="Q89" s="90">
        <v>0.51</v>
      </c>
      <c r="R89" s="90">
        <v>2.36</v>
      </c>
      <c r="S89" s="89">
        <f t="shared" si="0"/>
        <v>-1.8499999999999999</v>
      </c>
      <c r="Y89" s="88"/>
      <c r="Z89" s="88"/>
      <c r="AA89" s="88"/>
      <c r="AB89" s="88"/>
      <c r="AC89" s="88"/>
    </row>
    <row r="90" spans="1:29" s="88" customFormat="1" x14ac:dyDescent="0.2">
      <c r="C90" s="81"/>
      <c r="D90" s="81"/>
      <c r="E90" s="81"/>
      <c r="F90" s="81"/>
      <c r="G90" s="81"/>
      <c r="H90" s="81"/>
      <c r="I90" s="81"/>
      <c r="J90" s="81"/>
      <c r="K90" s="80"/>
      <c r="L90" s="80"/>
      <c r="M90" s="80"/>
      <c r="N90" s="80"/>
      <c r="O90" s="80"/>
      <c r="P90" s="80" t="s">
        <v>82</v>
      </c>
      <c r="Q90" s="90">
        <v>0.44</v>
      </c>
      <c r="R90" s="90">
        <v>0.89</v>
      </c>
      <c r="S90" s="89">
        <f t="shared" si="0"/>
        <v>-0.45</v>
      </c>
      <c r="T90" s="80"/>
      <c r="U90" s="80"/>
      <c r="V90" s="80"/>
      <c r="W90" s="80"/>
      <c r="X90" s="80"/>
    </row>
    <row r="91" spans="1:29" ht="12.75" customHeight="1" x14ac:dyDescent="0.2">
      <c r="A91" s="88"/>
      <c r="C91" s="81"/>
      <c r="D91" s="81"/>
      <c r="E91" s="81"/>
      <c r="F91" s="81"/>
      <c r="G91" s="81"/>
      <c r="H91" s="81"/>
      <c r="I91" s="81"/>
      <c r="J91" s="81"/>
    </row>
    <row r="92" spans="1:29" ht="12.75" customHeight="1" x14ac:dyDescent="0.2">
      <c r="C92" s="81"/>
      <c r="D92" s="81"/>
      <c r="E92" s="81"/>
      <c r="F92" s="81"/>
      <c r="G92" s="81"/>
      <c r="H92" s="81"/>
      <c r="I92" s="81"/>
      <c r="J92" s="81"/>
    </row>
    <row r="93" spans="1:29" ht="12.75" customHeight="1" x14ac:dyDescent="0.2"/>
    <row r="94" spans="1:29" ht="12.75" customHeight="1" x14ac:dyDescent="0.2"/>
    <row r="95" spans="1:29" ht="12.75" customHeight="1" x14ac:dyDescent="0.2"/>
    <row r="96" spans="1:29" ht="12.75" customHeight="1" x14ac:dyDescent="0.2"/>
    <row r="97" ht="12.75" customHeight="1" x14ac:dyDescent="0.2"/>
    <row r="110" ht="12.75" customHeight="1" x14ac:dyDescent="0.2"/>
    <row r="112" ht="12.75" customHeight="1" x14ac:dyDescent="0.2"/>
    <row r="115" spans="5:7" ht="12.75" customHeight="1" x14ac:dyDescent="0.2"/>
    <row r="125" spans="5:7" x14ac:dyDescent="0.2">
      <c r="E125" s="81"/>
    </row>
    <row r="126" spans="5:7" x14ac:dyDescent="0.2">
      <c r="E126" s="87"/>
    </row>
    <row r="127" spans="5:7" x14ac:dyDescent="0.2">
      <c r="E127" s="87"/>
      <c r="F127" s="87"/>
      <c r="G127" s="87"/>
    </row>
    <row r="128" spans="5:7" x14ac:dyDescent="0.2">
      <c r="E128" s="84"/>
      <c r="F128" s="86"/>
      <c r="G128" s="86"/>
    </row>
    <row r="129" spans="5:9" x14ac:dyDescent="0.2">
      <c r="E129" s="84"/>
      <c r="F129" s="85"/>
      <c r="G129" s="85"/>
    </row>
    <row r="130" spans="5:9" x14ac:dyDescent="0.2">
      <c r="E130" s="84"/>
      <c r="F130" s="85"/>
      <c r="G130" s="85"/>
    </row>
    <row r="131" spans="5:9" x14ac:dyDescent="0.2">
      <c r="E131" s="84"/>
      <c r="F131" s="85"/>
      <c r="G131" s="85"/>
    </row>
    <row r="132" spans="5:9" x14ac:dyDescent="0.2">
      <c r="E132" s="84"/>
      <c r="F132" s="85"/>
      <c r="G132" s="85"/>
      <c r="I132" s="81"/>
    </row>
    <row r="133" spans="5:9" x14ac:dyDescent="0.2">
      <c r="E133" s="84"/>
      <c r="F133" s="85"/>
      <c r="G133" s="85"/>
      <c r="I133" s="81"/>
    </row>
    <row r="134" spans="5:9" x14ac:dyDescent="0.2">
      <c r="E134" s="84"/>
      <c r="F134" s="85"/>
      <c r="G134" s="85"/>
      <c r="I134" s="81"/>
    </row>
    <row r="135" spans="5:9" x14ac:dyDescent="0.2">
      <c r="E135" s="84"/>
      <c r="F135" s="85"/>
      <c r="G135" s="85"/>
      <c r="I135" s="81"/>
    </row>
    <row r="136" spans="5:9" x14ac:dyDescent="0.2">
      <c r="E136" s="84"/>
      <c r="F136" s="85"/>
      <c r="G136" s="85"/>
      <c r="I136" s="83"/>
    </row>
    <row r="137" spans="5:9" x14ac:dyDescent="0.2">
      <c r="E137" s="84"/>
      <c r="F137" s="85"/>
      <c r="G137" s="85"/>
      <c r="I137" s="81"/>
    </row>
    <row r="138" spans="5:9" x14ac:dyDescent="0.2">
      <c r="E138" s="84"/>
      <c r="F138" s="85"/>
      <c r="G138" s="85"/>
      <c r="I138" s="81"/>
    </row>
    <row r="139" spans="5:9" x14ac:dyDescent="0.2">
      <c r="E139" s="84"/>
      <c r="F139" s="85"/>
      <c r="G139" s="85"/>
      <c r="I139" s="81"/>
    </row>
    <row r="140" spans="5:9" x14ac:dyDescent="0.2">
      <c r="E140" s="84"/>
      <c r="F140" s="85"/>
      <c r="G140" s="85"/>
      <c r="I140" s="81"/>
    </row>
    <row r="141" spans="5:9" x14ac:dyDescent="0.2">
      <c r="E141" s="84"/>
      <c r="F141" s="85"/>
      <c r="G141" s="85"/>
      <c r="I141" s="81"/>
    </row>
    <row r="142" spans="5:9" x14ac:dyDescent="0.2">
      <c r="E142" s="84"/>
      <c r="F142" s="85"/>
      <c r="G142" s="85"/>
      <c r="I142" s="81"/>
    </row>
    <row r="143" spans="5:9" x14ac:dyDescent="0.2">
      <c r="E143" s="84"/>
      <c r="F143" s="85"/>
      <c r="G143" s="85"/>
      <c r="I143" s="81"/>
    </row>
    <row r="144" spans="5:9" x14ac:dyDescent="0.2">
      <c r="E144" s="84"/>
      <c r="F144" s="85"/>
      <c r="G144" s="85"/>
      <c r="I144" s="81"/>
    </row>
    <row r="145" spans="5:19" x14ac:dyDescent="0.2">
      <c r="E145" s="84"/>
      <c r="F145" s="85"/>
      <c r="G145" s="85"/>
      <c r="I145" s="81"/>
    </row>
    <row r="146" spans="5:19" x14ac:dyDescent="0.2">
      <c r="E146" s="84"/>
      <c r="F146" s="85"/>
      <c r="G146" s="85"/>
      <c r="I146" s="81"/>
    </row>
    <row r="147" spans="5:19" x14ac:dyDescent="0.2">
      <c r="E147" s="84"/>
      <c r="F147" s="85"/>
      <c r="G147" s="85"/>
      <c r="I147" s="81"/>
    </row>
    <row r="148" spans="5:19" x14ac:dyDescent="0.2">
      <c r="E148" s="84"/>
      <c r="F148" s="85"/>
      <c r="G148" s="85"/>
      <c r="I148" s="81"/>
    </row>
    <row r="149" spans="5:19" x14ac:dyDescent="0.2">
      <c r="E149" s="84"/>
      <c r="F149" s="85"/>
      <c r="G149" s="85"/>
      <c r="I149" s="81"/>
    </row>
    <row r="150" spans="5:19" x14ac:dyDescent="0.2">
      <c r="E150" s="84"/>
      <c r="F150" s="85"/>
      <c r="G150" s="85"/>
      <c r="I150" s="82"/>
    </row>
    <row r="151" spans="5:19" x14ac:dyDescent="0.2">
      <c r="E151" s="84"/>
      <c r="F151" s="85"/>
      <c r="G151" s="85"/>
      <c r="I151" s="82"/>
    </row>
    <row r="152" spans="5:19" x14ac:dyDescent="0.2">
      <c r="E152" s="84"/>
      <c r="H152" s="83"/>
      <c r="I152" s="82"/>
    </row>
    <row r="153" spans="5:19" x14ac:dyDescent="0.2">
      <c r="F153" s="81"/>
      <c r="G153" s="81"/>
      <c r="H153" s="81"/>
      <c r="I153" s="81"/>
    </row>
    <row r="154" spans="5:19" x14ac:dyDescent="0.2">
      <c r="J154" s="81"/>
      <c r="K154" s="81"/>
      <c r="L154" s="81"/>
      <c r="M154" s="81"/>
      <c r="N154" s="81"/>
      <c r="O154" s="81"/>
      <c r="P154" s="81"/>
      <c r="Q154" s="81"/>
      <c r="R154" s="81"/>
      <c r="S154" s="81"/>
    </row>
  </sheetData>
  <mergeCells count="2">
    <mergeCell ref="B55:M56"/>
    <mergeCell ref="B84:M85"/>
  </mergeCells>
  <conditionalFormatting sqref="E128:E152">
    <cfRule type="cellIs" dxfId="0" priority="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91"/>
  <sheetViews>
    <sheetView zoomScaleNormal="100" workbookViewId="0"/>
  </sheetViews>
  <sheetFormatPr baseColWidth="10" defaultRowHeight="12.75" x14ac:dyDescent="0.2"/>
  <cols>
    <col min="1" max="14" width="11.42578125" style="46"/>
    <col min="15" max="15" width="13.85546875" style="46" customWidth="1"/>
    <col min="16" max="16" width="11.7109375" style="46" customWidth="1"/>
    <col min="17" max="17" width="22.5703125" style="46" customWidth="1"/>
    <col min="18" max="18" width="12.28515625" style="46" customWidth="1"/>
    <col min="19" max="19" width="12.42578125" style="46" customWidth="1"/>
    <col min="20" max="16384" width="11.42578125" style="46"/>
  </cols>
  <sheetData>
    <row r="2" spans="2:22" x14ac:dyDescent="0.2">
      <c r="B2" s="135" t="s">
        <v>231</v>
      </c>
      <c r="Q2" s="71"/>
      <c r="R2" s="71"/>
      <c r="S2" s="71"/>
      <c r="T2" s="71"/>
      <c r="U2" s="71"/>
      <c r="V2" s="71"/>
    </row>
    <row r="3" spans="2:22" x14ac:dyDescent="0.2">
      <c r="Q3" s="114" t="s">
        <v>147</v>
      </c>
      <c r="R3" s="114" t="s">
        <v>146</v>
      </c>
      <c r="S3" s="114" t="s">
        <v>145</v>
      </c>
      <c r="T3" s="114" t="s">
        <v>144</v>
      </c>
      <c r="U3" s="114" t="s">
        <v>143</v>
      </c>
      <c r="V3" s="71"/>
    </row>
    <row r="4" spans="2:22" x14ac:dyDescent="0.2">
      <c r="P4" s="50" t="s">
        <v>76</v>
      </c>
      <c r="Q4" s="124">
        <f t="shared" ref="Q4:Q22" si="0">100-R4-S4-T4-U4</f>
        <v>4</v>
      </c>
      <c r="R4" s="124">
        <v>12</v>
      </c>
      <c r="S4" s="124">
        <v>31</v>
      </c>
      <c r="T4" s="124">
        <v>39</v>
      </c>
      <c r="U4" s="134">
        <v>14</v>
      </c>
      <c r="V4" s="133">
        <f t="shared" ref="V4:V22" si="1">T4+U4</f>
        <v>53</v>
      </c>
    </row>
    <row r="5" spans="2:22" x14ac:dyDescent="0.2">
      <c r="P5" s="50" t="s">
        <v>63</v>
      </c>
      <c r="Q5" s="124">
        <f t="shared" si="0"/>
        <v>3</v>
      </c>
      <c r="R5" s="124">
        <v>12</v>
      </c>
      <c r="S5" s="124">
        <v>33</v>
      </c>
      <c r="T5" s="124">
        <v>38</v>
      </c>
      <c r="U5" s="134">
        <v>14</v>
      </c>
      <c r="V5" s="133">
        <f t="shared" si="1"/>
        <v>52</v>
      </c>
    </row>
    <row r="6" spans="2:22" x14ac:dyDescent="0.2">
      <c r="P6" s="50" t="s">
        <v>75</v>
      </c>
      <c r="Q6" s="124">
        <f t="shared" si="0"/>
        <v>5</v>
      </c>
      <c r="R6" s="124">
        <v>14</v>
      </c>
      <c r="S6" s="124">
        <v>31</v>
      </c>
      <c r="T6" s="124">
        <v>35</v>
      </c>
      <c r="U6" s="134">
        <v>15</v>
      </c>
      <c r="V6" s="133">
        <f t="shared" si="1"/>
        <v>50</v>
      </c>
    </row>
    <row r="7" spans="2:22" x14ac:dyDescent="0.2">
      <c r="P7" s="50" t="s">
        <v>107</v>
      </c>
      <c r="Q7" s="124">
        <f t="shared" si="0"/>
        <v>7</v>
      </c>
      <c r="R7" s="124">
        <v>15</v>
      </c>
      <c r="S7" s="124">
        <v>29</v>
      </c>
      <c r="T7" s="124">
        <v>33</v>
      </c>
      <c r="U7" s="134">
        <v>16</v>
      </c>
      <c r="V7" s="133">
        <f t="shared" si="1"/>
        <v>49</v>
      </c>
    </row>
    <row r="8" spans="2:22" x14ac:dyDescent="0.2">
      <c r="P8" s="50" t="s">
        <v>105</v>
      </c>
      <c r="Q8" s="124">
        <f t="shared" si="0"/>
        <v>4</v>
      </c>
      <c r="R8" s="124">
        <v>15</v>
      </c>
      <c r="S8" s="124">
        <v>33</v>
      </c>
      <c r="T8" s="124">
        <v>37</v>
      </c>
      <c r="U8" s="134">
        <v>11</v>
      </c>
      <c r="V8" s="133">
        <f t="shared" si="1"/>
        <v>48</v>
      </c>
    </row>
    <row r="9" spans="2:22" x14ac:dyDescent="0.2">
      <c r="P9" s="50" t="s">
        <v>106</v>
      </c>
      <c r="Q9" s="124">
        <f t="shared" si="0"/>
        <v>4</v>
      </c>
      <c r="R9" s="124">
        <v>14</v>
      </c>
      <c r="S9" s="124">
        <v>35</v>
      </c>
      <c r="T9" s="124">
        <v>36</v>
      </c>
      <c r="U9" s="134">
        <v>11</v>
      </c>
      <c r="V9" s="133">
        <f t="shared" si="1"/>
        <v>47</v>
      </c>
    </row>
    <row r="10" spans="2:22" x14ac:dyDescent="0.2">
      <c r="P10" s="50" t="s">
        <v>61</v>
      </c>
      <c r="Q10" s="124">
        <f t="shared" si="0"/>
        <v>3</v>
      </c>
      <c r="R10" s="124">
        <v>14</v>
      </c>
      <c r="S10" s="124">
        <v>39</v>
      </c>
      <c r="T10" s="124">
        <v>36</v>
      </c>
      <c r="U10" s="134">
        <v>8</v>
      </c>
      <c r="V10" s="133">
        <f t="shared" si="1"/>
        <v>44</v>
      </c>
    </row>
    <row r="11" spans="2:22" x14ac:dyDescent="0.2">
      <c r="P11" s="50" t="s">
        <v>91</v>
      </c>
      <c r="Q11" s="124">
        <f t="shared" si="0"/>
        <v>6</v>
      </c>
      <c r="R11" s="124">
        <v>15</v>
      </c>
      <c r="S11" s="124">
        <v>37</v>
      </c>
      <c r="T11" s="124">
        <v>34</v>
      </c>
      <c r="U11" s="134">
        <v>8</v>
      </c>
      <c r="V11" s="133">
        <f t="shared" si="1"/>
        <v>42</v>
      </c>
    </row>
    <row r="12" spans="2:22" x14ac:dyDescent="0.2">
      <c r="P12" s="50" t="s">
        <v>96</v>
      </c>
      <c r="Q12" s="124">
        <f t="shared" si="0"/>
        <v>4</v>
      </c>
      <c r="R12" s="124">
        <v>16</v>
      </c>
      <c r="S12" s="124">
        <v>39</v>
      </c>
      <c r="T12" s="124">
        <v>34</v>
      </c>
      <c r="U12" s="134">
        <v>7</v>
      </c>
      <c r="V12" s="133">
        <f t="shared" si="1"/>
        <v>41</v>
      </c>
    </row>
    <row r="13" spans="2:22" x14ac:dyDescent="0.2">
      <c r="P13" s="50" t="s">
        <v>62</v>
      </c>
      <c r="Q13" s="124">
        <f t="shared" si="0"/>
        <v>6</v>
      </c>
      <c r="R13" s="124">
        <v>19</v>
      </c>
      <c r="S13" s="124">
        <v>36</v>
      </c>
      <c r="T13" s="124">
        <v>31</v>
      </c>
      <c r="U13" s="134">
        <v>8</v>
      </c>
      <c r="V13" s="133">
        <f t="shared" si="1"/>
        <v>39</v>
      </c>
    </row>
    <row r="14" spans="2:22" x14ac:dyDescent="0.2">
      <c r="P14" s="50" t="s">
        <v>97</v>
      </c>
      <c r="Q14" s="124">
        <f t="shared" si="0"/>
        <v>4</v>
      </c>
      <c r="R14" s="124">
        <v>17</v>
      </c>
      <c r="S14" s="124">
        <v>42</v>
      </c>
      <c r="T14" s="124">
        <v>31</v>
      </c>
      <c r="U14" s="134">
        <v>6</v>
      </c>
      <c r="V14" s="133">
        <f t="shared" si="1"/>
        <v>37</v>
      </c>
    </row>
    <row r="15" spans="2:22" x14ac:dyDescent="0.2">
      <c r="P15" s="50" t="s">
        <v>82</v>
      </c>
      <c r="Q15" s="124">
        <f t="shared" si="0"/>
        <v>6</v>
      </c>
      <c r="R15" s="124">
        <v>19</v>
      </c>
      <c r="S15" s="124">
        <v>39</v>
      </c>
      <c r="T15" s="124">
        <v>30</v>
      </c>
      <c r="U15" s="134">
        <v>6</v>
      </c>
      <c r="V15" s="133">
        <f t="shared" si="1"/>
        <v>36</v>
      </c>
    </row>
    <row r="16" spans="2:22" x14ac:dyDescent="0.2">
      <c r="P16" s="50" t="s">
        <v>98</v>
      </c>
      <c r="Q16" s="124">
        <f t="shared" si="0"/>
        <v>10</v>
      </c>
      <c r="R16" s="124">
        <v>20</v>
      </c>
      <c r="S16" s="124">
        <v>34</v>
      </c>
      <c r="T16" s="124">
        <v>28</v>
      </c>
      <c r="U16" s="134">
        <v>8</v>
      </c>
      <c r="V16" s="133">
        <f t="shared" si="1"/>
        <v>36</v>
      </c>
    </row>
    <row r="17" spans="1:22" x14ac:dyDescent="0.2">
      <c r="P17" s="50" t="s">
        <v>64</v>
      </c>
      <c r="Q17" s="124">
        <f t="shared" si="0"/>
        <v>5</v>
      </c>
      <c r="R17" s="124">
        <v>19</v>
      </c>
      <c r="S17" s="124">
        <v>41</v>
      </c>
      <c r="T17" s="124">
        <v>29</v>
      </c>
      <c r="U17" s="134">
        <v>6</v>
      </c>
      <c r="V17" s="133">
        <f t="shared" si="1"/>
        <v>35</v>
      </c>
    </row>
    <row r="18" spans="1:22" x14ac:dyDescent="0.2">
      <c r="P18" s="50" t="s">
        <v>92</v>
      </c>
      <c r="Q18" s="124">
        <f t="shared" si="0"/>
        <v>6</v>
      </c>
      <c r="R18" s="124">
        <v>19</v>
      </c>
      <c r="S18" s="124">
        <v>40</v>
      </c>
      <c r="T18" s="124">
        <v>30</v>
      </c>
      <c r="U18" s="134">
        <v>5</v>
      </c>
      <c r="V18" s="133">
        <f t="shared" si="1"/>
        <v>35</v>
      </c>
    </row>
    <row r="19" spans="1:22" x14ac:dyDescent="0.2">
      <c r="P19" s="122" t="s">
        <v>65</v>
      </c>
      <c r="Q19" s="124">
        <f t="shared" si="0"/>
        <v>6</v>
      </c>
      <c r="R19" s="124">
        <v>22</v>
      </c>
      <c r="S19" s="124">
        <v>40</v>
      </c>
      <c r="T19" s="124">
        <v>27</v>
      </c>
      <c r="U19" s="134">
        <v>5</v>
      </c>
      <c r="V19" s="133">
        <f t="shared" si="1"/>
        <v>32</v>
      </c>
    </row>
    <row r="20" spans="1:22" x14ac:dyDescent="0.2">
      <c r="P20" s="50" t="s">
        <v>102</v>
      </c>
      <c r="Q20" s="124">
        <f t="shared" si="0"/>
        <v>8</v>
      </c>
      <c r="R20" s="124">
        <v>23</v>
      </c>
      <c r="S20" s="124">
        <v>37</v>
      </c>
      <c r="T20" s="124">
        <v>26</v>
      </c>
      <c r="U20" s="134">
        <v>6</v>
      </c>
      <c r="V20" s="133">
        <f t="shared" si="1"/>
        <v>32</v>
      </c>
    </row>
    <row r="21" spans="1:22" x14ac:dyDescent="0.2">
      <c r="P21" s="50" t="s">
        <v>121</v>
      </c>
      <c r="Q21" s="124">
        <f t="shared" si="0"/>
        <v>6</v>
      </c>
      <c r="R21" s="124">
        <v>23</v>
      </c>
      <c r="S21" s="124">
        <v>42</v>
      </c>
      <c r="T21" s="124">
        <v>26</v>
      </c>
      <c r="U21" s="134">
        <v>3</v>
      </c>
      <c r="V21" s="133">
        <f t="shared" si="1"/>
        <v>29</v>
      </c>
    </row>
    <row r="22" spans="1:22" x14ac:dyDescent="0.2">
      <c r="P22" s="50" t="s">
        <v>142</v>
      </c>
      <c r="Q22" s="124">
        <f t="shared" si="0"/>
        <v>11</v>
      </c>
      <c r="R22" s="124">
        <v>27</v>
      </c>
      <c r="S22" s="124">
        <v>39</v>
      </c>
      <c r="T22" s="124">
        <v>20</v>
      </c>
      <c r="U22" s="134">
        <v>3</v>
      </c>
      <c r="V22" s="133">
        <f t="shared" si="1"/>
        <v>23</v>
      </c>
    </row>
    <row r="23" spans="1:22" x14ac:dyDescent="0.2">
      <c r="A23" s="130"/>
      <c r="M23" s="217" t="s">
        <v>253</v>
      </c>
      <c r="P23" s="132" t="s">
        <v>141</v>
      </c>
      <c r="Q23" s="131">
        <v>6</v>
      </c>
      <c r="R23" s="131">
        <v>19</v>
      </c>
      <c r="S23" s="131">
        <v>39</v>
      </c>
      <c r="T23" s="131">
        <v>29</v>
      </c>
      <c r="U23" s="131">
        <v>7</v>
      </c>
      <c r="V23" s="131">
        <v>36</v>
      </c>
    </row>
    <row r="24" spans="1:22" x14ac:dyDescent="0.2">
      <c r="A24" s="130"/>
      <c r="B24" s="50" t="s">
        <v>140</v>
      </c>
      <c r="C24" s="50"/>
      <c r="D24" s="50"/>
      <c r="E24" s="50"/>
      <c r="F24" s="50"/>
      <c r="G24" s="50"/>
      <c r="H24" s="50"/>
      <c r="I24" s="50"/>
      <c r="J24" s="50"/>
      <c r="K24" s="50"/>
    </row>
    <row r="25" spans="1:22" ht="12.75" customHeight="1" x14ac:dyDescent="0.2">
      <c r="A25" s="130"/>
      <c r="B25" s="251" t="s">
        <v>139</v>
      </c>
      <c r="C25" s="251"/>
      <c r="D25" s="251"/>
      <c r="E25" s="251"/>
      <c r="F25" s="251"/>
      <c r="G25" s="251"/>
      <c r="H25" s="251"/>
      <c r="I25" s="251"/>
      <c r="J25" s="251"/>
      <c r="K25" s="251"/>
      <c r="L25" s="251"/>
      <c r="M25" s="251"/>
    </row>
    <row r="26" spans="1:22" x14ac:dyDescent="0.2">
      <c r="A26" s="130"/>
      <c r="B26" s="251"/>
      <c r="C26" s="251"/>
      <c r="D26" s="251"/>
      <c r="E26" s="251"/>
      <c r="F26" s="251"/>
      <c r="G26" s="251"/>
      <c r="H26" s="251"/>
      <c r="I26" s="251"/>
      <c r="J26" s="251"/>
      <c r="K26" s="251"/>
      <c r="L26" s="251"/>
      <c r="M26" s="251"/>
    </row>
    <row r="27" spans="1:22" ht="12.75" customHeight="1" x14ac:dyDescent="0.2">
      <c r="B27" s="50" t="s">
        <v>118</v>
      </c>
      <c r="C27" s="129"/>
      <c r="D27" s="129"/>
      <c r="E27" s="129"/>
      <c r="F27" s="129"/>
      <c r="G27" s="129"/>
      <c r="H27" s="129"/>
      <c r="I27" s="129"/>
      <c r="J27" s="129"/>
      <c r="K27" s="129"/>
    </row>
    <row r="28" spans="1:22" x14ac:dyDescent="0.2">
      <c r="B28" s="50" t="s">
        <v>138</v>
      </c>
    </row>
    <row r="30" spans="1:22" s="127" customFormat="1" x14ac:dyDescent="0.2"/>
    <row r="31" spans="1:22" s="127" customFormat="1" x14ac:dyDescent="0.2">
      <c r="B31" s="128"/>
      <c r="C31" s="128"/>
      <c r="D31" s="128"/>
      <c r="E31" s="128"/>
      <c r="F31" s="128"/>
      <c r="G31" s="128"/>
      <c r="H31" s="128"/>
      <c r="I31" s="128"/>
      <c r="J31" s="128"/>
      <c r="K31" s="128"/>
    </row>
    <row r="32" spans="1:22" x14ac:dyDescent="0.2">
      <c r="P32" s="122" t="s">
        <v>137</v>
      </c>
    </row>
    <row r="33" spans="2:23" x14ac:dyDescent="0.2">
      <c r="B33" s="122" t="s">
        <v>232</v>
      </c>
      <c r="Q33" s="54"/>
      <c r="R33" s="79">
        <v>2001</v>
      </c>
      <c r="S33" s="79">
        <v>2006</v>
      </c>
      <c r="T33" s="79">
        <v>2011</v>
      </c>
      <c r="U33" s="79">
        <v>2016</v>
      </c>
      <c r="V33" s="79">
        <v>2021</v>
      </c>
    </row>
    <row r="34" spans="2:23" x14ac:dyDescent="0.2">
      <c r="B34" s="254" t="s">
        <v>136</v>
      </c>
      <c r="C34" s="254"/>
      <c r="D34" s="254"/>
      <c r="E34" s="254"/>
      <c r="F34" s="254"/>
      <c r="G34" s="254"/>
      <c r="H34" s="254" t="s">
        <v>135</v>
      </c>
      <c r="I34" s="254"/>
      <c r="J34" s="254"/>
      <c r="K34" s="254"/>
      <c r="L34" s="254"/>
      <c r="M34" s="254"/>
      <c r="N34" s="254"/>
      <c r="P34" s="252" t="s">
        <v>136</v>
      </c>
      <c r="Q34" s="122" t="s">
        <v>65</v>
      </c>
      <c r="R34" s="46">
        <v>531</v>
      </c>
      <c r="S34" s="125">
        <v>527</v>
      </c>
      <c r="T34" s="125">
        <v>522</v>
      </c>
      <c r="U34" s="125">
        <v>515</v>
      </c>
      <c r="V34" s="125">
        <v>521</v>
      </c>
      <c r="W34" s="123"/>
    </row>
    <row r="35" spans="2:23" x14ac:dyDescent="0.2">
      <c r="H35" s="75"/>
      <c r="I35" s="75"/>
      <c r="J35" s="75"/>
      <c r="K35" s="75"/>
      <c r="L35" s="75"/>
      <c r="M35" s="75"/>
      <c r="N35" s="75"/>
      <c r="P35" s="252"/>
      <c r="Q35" s="50" t="s">
        <v>62</v>
      </c>
      <c r="R35" s="46">
        <v>545</v>
      </c>
      <c r="S35" s="125">
        <v>551</v>
      </c>
      <c r="T35" s="125">
        <v>545</v>
      </c>
      <c r="U35" s="125">
        <v>543</v>
      </c>
      <c r="V35" s="125">
        <v>532</v>
      </c>
      <c r="W35" s="123"/>
    </row>
    <row r="36" spans="2:23" x14ac:dyDescent="0.2">
      <c r="P36" s="252"/>
      <c r="Q36" s="50" t="s">
        <v>61</v>
      </c>
      <c r="R36" s="46">
        <v>545</v>
      </c>
      <c r="S36" s="125">
        <v>555</v>
      </c>
      <c r="T36" s="125">
        <v>543</v>
      </c>
      <c r="U36" s="125">
        <v>552</v>
      </c>
      <c r="V36" s="125">
        <v>541</v>
      </c>
      <c r="W36" s="123"/>
    </row>
    <row r="37" spans="2:23" x14ac:dyDescent="0.2">
      <c r="Q37" s="50" t="s">
        <v>97</v>
      </c>
      <c r="R37" s="46">
        <v>562</v>
      </c>
      <c r="S37" s="124">
        <v>551</v>
      </c>
      <c r="T37" s="124">
        <v>549</v>
      </c>
      <c r="U37" s="124">
        <v>550</v>
      </c>
      <c r="V37" s="124">
        <v>534</v>
      </c>
      <c r="W37" s="123"/>
    </row>
    <row r="38" spans="2:23" x14ac:dyDescent="0.2">
      <c r="Q38" s="50" t="s">
        <v>91</v>
      </c>
      <c r="R38" s="46">
        <v>526</v>
      </c>
      <c r="S38" s="50">
        <v>537</v>
      </c>
      <c r="T38" s="50">
        <v>540</v>
      </c>
      <c r="U38" s="50">
        <v>539</v>
      </c>
      <c r="V38" s="50">
        <v>533</v>
      </c>
      <c r="W38" s="123"/>
    </row>
    <row r="39" spans="2:23" x14ac:dyDescent="0.2">
      <c r="Q39" s="50" t="s">
        <v>92</v>
      </c>
      <c r="R39" s="46">
        <v>512</v>
      </c>
      <c r="S39" s="50">
        <v>532</v>
      </c>
      <c r="T39" s="50">
        <v>539</v>
      </c>
      <c r="U39" s="50">
        <v>552</v>
      </c>
      <c r="V39" s="50">
        <v>529</v>
      </c>
      <c r="W39" s="123"/>
    </row>
    <row r="40" spans="2:23" x14ac:dyDescent="0.2">
      <c r="Q40" s="50" t="s">
        <v>75</v>
      </c>
      <c r="R40" s="46">
        <v>572</v>
      </c>
      <c r="S40" s="50">
        <v>559</v>
      </c>
      <c r="T40" s="50">
        <v>549</v>
      </c>
      <c r="U40" s="50">
        <v>563</v>
      </c>
      <c r="V40" s="50">
        <v>551</v>
      </c>
      <c r="W40" s="123"/>
    </row>
    <row r="41" spans="2:23" x14ac:dyDescent="0.2">
      <c r="Q41" s="50"/>
      <c r="R41" s="68"/>
      <c r="S41" s="68"/>
      <c r="T41" s="68"/>
      <c r="U41" s="68"/>
      <c r="V41" s="68"/>
      <c r="W41" s="123"/>
    </row>
    <row r="42" spans="2:23" x14ac:dyDescent="0.2">
      <c r="Q42" s="50"/>
      <c r="R42" s="68"/>
      <c r="S42" s="68"/>
      <c r="T42" s="68"/>
      <c r="U42" s="68"/>
      <c r="V42" s="68"/>
      <c r="W42" s="123"/>
    </row>
    <row r="43" spans="2:23" x14ac:dyDescent="0.2">
      <c r="Q43" s="50"/>
      <c r="R43" s="68"/>
      <c r="S43" s="68"/>
      <c r="T43" s="68"/>
      <c r="U43" s="68"/>
      <c r="V43" s="68"/>
      <c r="W43" s="123"/>
    </row>
    <row r="44" spans="2:23" x14ac:dyDescent="0.2">
      <c r="Q44" s="50"/>
      <c r="R44" s="68"/>
      <c r="S44" s="68"/>
      <c r="T44" s="68"/>
      <c r="U44" s="68"/>
      <c r="V44" s="68"/>
      <c r="W44" s="123"/>
    </row>
    <row r="45" spans="2:23" x14ac:dyDescent="0.2">
      <c r="Q45" s="50"/>
      <c r="R45" s="68"/>
      <c r="S45" s="68"/>
      <c r="T45" s="68"/>
      <c r="U45" s="68"/>
      <c r="V45" s="68"/>
      <c r="W45" s="123"/>
    </row>
    <row r="46" spans="2:23" x14ac:dyDescent="0.2">
      <c r="Q46" s="50"/>
      <c r="R46" s="68"/>
      <c r="S46" s="68"/>
      <c r="T46" s="68"/>
      <c r="U46" s="68"/>
      <c r="V46" s="68"/>
      <c r="W46" s="123"/>
    </row>
    <row r="47" spans="2:23" x14ac:dyDescent="0.2">
      <c r="Q47" s="126"/>
      <c r="R47" s="79">
        <v>2001</v>
      </c>
      <c r="S47" s="79">
        <v>2006</v>
      </c>
      <c r="T47" s="79">
        <v>2011</v>
      </c>
      <c r="U47" s="79">
        <v>2016</v>
      </c>
      <c r="V47" s="79">
        <v>2021</v>
      </c>
      <c r="W47" s="123"/>
    </row>
    <row r="48" spans="2:23" x14ac:dyDescent="0.2">
      <c r="P48" s="252" t="s">
        <v>135</v>
      </c>
      <c r="Q48" s="122" t="s">
        <v>65</v>
      </c>
      <c r="R48" s="46">
        <v>520</v>
      </c>
      <c r="S48" s="125">
        <v>516</v>
      </c>
      <c r="T48" s="125">
        <v>518</v>
      </c>
      <c r="U48" s="125">
        <v>507</v>
      </c>
      <c r="V48" s="125">
        <v>507</v>
      </c>
      <c r="W48" s="123"/>
    </row>
    <row r="49" spans="2:23" x14ac:dyDescent="0.2">
      <c r="P49" s="252"/>
      <c r="Q49" s="50" t="s">
        <v>62</v>
      </c>
      <c r="R49" s="46">
        <v>533</v>
      </c>
      <c r="S49" s="125">
        <v>544</v>
      </c>
      <c r="T49" s="125">
        <v>537</v>
      </c>
      <c r="U49" s="125">
        <v>532</v>
      </c>
      <c r="V49" s="125">
        <v>516</v>
      </c>
      <c r="W49" s="123"/>
    </row>
    <row r="50" spans="2:23" x14ac:dyDescent="0.2">
      <c r="P50" s="252"/>
      <c r="Q50" s="50" t="s">
        <v>61</v>
      </c>
      <c r="R50" s="46">
        <v>537</v>
      </c>
      <c r="S50" s="125">
        <v>548</v>
      </c>
      <c r="T50" s="125">
        <v>540</v>
      </c>
      <c r="U50" s="125">
        <v>544</v>
      </c>
      <c r="V50" s="125">
        <v>534</v>
      </c>
      <c r="W50" s="123"/>
    </row>
    <row r="51" spans="2:23" x14ac:dyDescent="0.2">
      <c r="Q51" s="50" t="s">
        <v>97</v>
      </c>
      <c r="R51" s="46">
        <v>547</v>
      </c>
      <c r="S51" s="124">
        <v>543</v>
      </c>
      <c r="T51" s="124">
        <v>543</v>
      </c>
      <c r="U51" s="124">
        <v>540</v>
      </c>
      <c r="V51" s="124">
        <v>521</v>
      </c>
      <c r="W51" s="123"/>
    </row>
    <row r="52" spans="2:23" x14ac:dyDescent="0.2">
      <c r="Q52" s="50" t="s">
        <v>91</v>
      </c>
      <c r="R52" s="46">
        <v>510</v>
      </c>
      <c r="S52" s="124">
        <v>525</v>
      </c>
      <c r="T52" s="124">
        <v>530</v>
      </c>
      <c r="U52" s="124">
        <v>530</v>
      </c>
      <c r="V52" s="124">
        <v>525</v>
      </c>
      <c r="W52" s="123"/>
    </row>
    <row r="53" spans="2:23" x14ac:dyDescent="0.2">
      <c r="Q53" s="50" t="s">
        <v>92</v>
      </c>
      <c r="R53" s="46">
        <v>491</v>
      </c>
      <c r="S53" s="124">
        <v>512</v>
      </c>
      <c r="T53" s="124">
        <v>523</v>
      </c>
      <c r="U53" s="124">
        <v>533</v>
      </c>
      <c r="V53" s="124">
        <v>511</v>
      </c>
      <c r="W53" s="123"/>
    </row>
    <row r="54" spans="2:23" x14ac:dyDescent="0.2">
      <c r="Q54" s="50" t="s">
        <v>75</v>
      </c>
      <c r="R54" s="46">
        <v>550</v>
      </c>
      <c r="S54" s="124">
        <v>541</v>
      </c>
      <c r="T54" s="124">
        <v>535</v>
      </c>
      <c r="U54" s="124">
        <v>548</v>
      </c>
      <c r="V54" s="124">
        <v>536</v>
      </c>
      <c r="W54" s="123"/>
    </row>
    <row r="58" spans="2:23" x14ac:dyDescent="0.2">
      <c r="C58" s="50"/>
      <c r="D58" s="50"/>
      <c r="E58" s="50"/>
      <c r="F58" s="50"/>
      <c r="G58" s="50"/>
      <c r="H58" s="50"/>
      <c r="I58" s="50"/>
      <c r="J58" s="50"/>
      <c r="K58" s="50"/>
      <c r="N58" s="217" t="s">
        <v>253</v>
      </c>
    </row>
    <row r="59" spans="2:23" x14ac:dyDescent="0.2">
      <c r="B59" s="50" t="s">
        <v>134</v>
      </c>
      <c r="C59" s="50"/>
      <c r="D59" s="50"/>
      <c r="E59" s="50"/>
      <c r="F59" s="50"/>
      <c r="G59" s="50"/>
      <c r="H59" s="50"/>
      <c r="I59" s="50"/>
      <c r="J59" s="50"/>
      <c r="K59" s="50"/>
      <c r="P59" s="55"/>
    </row>
    <row r="60" spans="2:23" x14ac:dyDescent="0.2">
      <c r="B60" s="50" t="s">
        <v>118</v>
      </c>
    </row>
    <row r="61" spans="2:23" x14ac:dyDescent="0.2">
      <c r="B61" s="50" t="s">
        <v>133</v>
      </c>
    </row>
    <row r="62" spans="2:23" x14ac:dyDescent="0.2">
      <c r="B62" s="50"/>
    </row>
    <row r="63" spans="2:23" x14ac:dyDescent="0.2">
      <c r="B63" s="50"/>
    </row>
    <row r="65" spans="1:20" x14ac:dyDescent="0.2">
      <c r="B65" s="122" t="s">
        <v>233</v>
      </c>
      <c r="T65" s="6"/>
    </row>
    <row r="66" spans="1:20" x14ac:dyDescent="0.2">
      <c r="A66" s="71"/>
      <c r="B66" s="71"/>
      <c r="C66" s="71"/>
      <c r="D66" s="71"/>
      <c r="E66" s="71"/>
      <c r="F66" s="71"/>
      <c r="I66" s="80"/>
      <c r="J66" s="80"/>
      <c r="K66" s="80"/>
      <c r="T66" s="6"/>
    </row>
    <row r="67" spans="1:20" x14ac:dyDescent="0.2">
      <c r="A67" s="71"/>
      <c r="B67" s="71"/>
      <c r="C67" s="71"/>
      <c r="D67" s="71"/>
      <c r="I67" s="80"/>
      <c r="J67" s="80"/>
      <c r="K67" s="80"/>
      <c r="T67" s="6"/>
    </row>
    <row r="68" spans="1:20" x14ac:dyDescent="0.2">
      <c r="A68" s="71"/>
      <c r="B68" s="71"/>
      <c r="I68" s="80"/>
      <c r="J68" s="80"/>
      <c r="K68" s="80"/>
      <c r="P68" s="122" t="s">
        <v>132</v>
      </c>
      <c r="T68" s="6"/>
    </row>
    <row r="69" spans="1:20" x14ac:dyDescent="0.2">
      <c r="A69" s="71"/>
      <c r="B69" s="71"/>
      <c r="I69" s="80"/>
      <c r="J69" s="80"/>
      <c r="K69" s="80"/>
      <c r="P69" s="114" t="s">
        <v>67</v>
      </c>
      <c r="Q69" s="114" t="s">
        <v>131</v>
      </c>
      <c r="R69" s="121" t="s">
        <v>116</v>
      </c>
      <c r="S69" s="121" t="s">
        <v>115</v>
      </c>
      <c r="T69" s="6"/>
    </row>
    <row r="70" spans="1:20" x14ac:dyDescent="0.2">
      <c r="A70" s="71"/>
      <c r="B70" s="71"/>
      <c r="I70" s="80"/>
      <c r="J70" s="80"/>
      <c r="K70" s="80"/>
      <c r="P70" s="117" t="s">
        <v>9</v>
      </c>
      <c r="Q70" s="117" t="s">
        <v>130</v>
      </c>
      <c r="R70" s="116">
        <v>558.79950321508602</v>
      </c>
      <c r="S70" s="116">
        <v>541.03701997542805</v>
      </c>
      <c r="T70" s="6"/>
    </row>
    <row r="71" spans="1:20" x14ac:dyDescent="0.2">
      <c r="I71" s="80"/>
      <c r="J71" s="80"/>
      <c r="K71" s="80"/>
      <c r="P71" s="114"/>
      <c r="Q71" s="114" t="s">
        <v>129</v>
      </c>
      <c r="R71" s="113">
        <v>557.28644892772104</v>
      </c>
      <c r="S71" s="113">
        <v>540.82790748864602</v>
      </c>
      <c r="T71" s="6"/>
    </row>
    <row r="72" spans="1:20" x14ac:dyDescent="0.2">
      <c r="I72" s="80"/>
      <c r="J72" s="80"/>
      <c r="K72" s="80"/>
      <c r="P72" s="73" t="s">
        <v>42</v>
      </c>
      <c r="Q72" s="117" t="s">
        <v>130</v>
      </c>
      <c r="R72" s="116">
        <v>555.14211374847798</v>
      </c>
      <c r="S72" s="116">
        <v>536.55716595434296</v>
      </c>
      <c r="T72" s="6"/>
    </row>
    <row r="73" spans="1:20" x14ac:dyDescent="0.2">
      <c r="I73" s="80"/>
      <c r="J73" s="80"/>
      <c r="K73" s="80"/>
      <c r="P73" s="114"/>
      <c r="Q73" s="114" t="s">
        <v>129</v>
      </c>
      <c r="R73" s="113">
        <v>563.44490594627905</v>
      </c>
      <c r="S73" s="113">
        <v>542.55744524932004</v>
      </c>
      <c r="T73" s="6"/>
    </row>
    <row r="74" spans="1:20" x14ac:dyDescent="0.2">
      <c r="I74" s="80"/>
      <c r="J74" s="80"/>
      <c r="K74" s="80"/>
      <c r="P74" s="73" t="s">
        <v>10</v>
      </c>
      <c r="Q74" s="117" t="s">
        <v>130</v>
      </c>
      <c r="R74" s="116">
        <v>553.30109046354903</v>
      </c>
      <c r="S74" s="116">
        <v>538.03955657412303</v>
      </c>
      <c r="T74" s="6"/>
    </row>
    <row r="75" spans="1:20" x14ac:dyDescent="0.2">
      <c r="A75" s="253"/>
      <c r="B75" s="253"/>
      <c r="C75" s="253"/>
      <c r="D75" s="253"/>
      <c r="E75" s="253"/>
      <c r="F75" s="253"/>
      <c r="G75" s="253"/>
      <c r="H75" s="253"/>
      <c r="I75" s="253"/>
      <c r="J75" s="80"/>
      <c r="K75" s="80"/>
      <c r="P75" s="114"/>
      <c r="Q75" s="114" t="s">
        <v>129</v>
      </c>
      <c r="R75" s="113">
        <v>550.55684191852697</v>
      </c>
      <c r="S75" s="113">
        <v>533.80030436668903</v>
      </c>
      <c r="T75" s="6"/>
    </row>
    <row r="76" spans="1:20" x14ac:dyDescent="0.2">
      <c r="A76" s="120"/>
      <c r="B76" s="120"/>
      <c r="C76" s="120"/>
      <c r="D76" s="120"/>
      <c r="E76" s="120"/>
      <c r="F76" s="120"/>
      <c r="G76" s="120"/>
      <c r="H76" s="120"/>
      <c r="I76" s="120"/>
      <c r="J76" s="80"/>
      <c r="K76" s="80"/>
      <c r="P76" s="73" t="s">
        <v>7</v>
      </c>
      <c r="Q76" s="117" t="s">
        <v>130</v>
      </c>
      <c r="R76" s="116">
        <v>540.53529608187898</v>
      </c>
      <c r="S76" s="116">
        <v>533.01578639067395</v>
      </c>
      <c r="T76" s="6"/>
    </row>
    <row r="77" spans="1:20" x14ac:dyDescent="0.2">
      <c r="A77" s="253"/>
      <c r="B77" s="253"/>
      <c r="C77" s="253"/>
      <c r="D77" s="253"/>
      <c r="E77" s="253"/>
      <c r="F77" s="253"/>
      <c r="G77" s="253"/>
      <c r="H77" s="253"/>
      <c r="I77" s="253"/>
      <c r="J77" s="253"/>
      <c r="K77" s="253"/>
      <c r="P77" s="114"/>
      <c r="Q77" s="114" t="s">
        <v>129</v>
      </c>
      <c r="R77" s="113">
        <v>541.37896419229696</v>
      </c>
      <c r="S77" s="113">
        <v>534.51930178735995</v>
      </c>
    </row>
    <row r="78" spans="1:20" x14ac:dyDescent="0.2">
      <c r="I78" s="80"/>
      <c r="J78" s="80"/>
      <c r="K78" s="80"/>
      <c r="P78" s="117" t="s">
        <v>5</v>
      </c>
      <c r="Q78" s="117" t="s">
        <v>130</v>
      </c>
      <c r="R78" s="119">
        <v>532.693549904458</v>
      </c>
      <c r="S78" s="119">
        <v>517.02939431360198</v>
      </c>
    </row>
    <row r="79" spans="1:20" x14ac:dyDescent="0.2">
      <c r="P79" s="114"/>
      <c r="Q79" s="114" t="s">
        <v>129</v>
      </c>
      <c r="R79" s="113">
        <v>530.75664697673096</v>
      </c>
      <c r="S79" s="113">
        <v>513.73470496278901</v>
      </c>
    </row>
    <row r="80" spans="1:20" x14ac:dyDescent="0.2">
      <c r="P80" s="73" t="s">
        <v>40</v>
      </c>
      <c r="Q80" s="117" t="s">
        <v>130</v>
      </c>
      <c r="R80" s="116">
        <v>533.15182604861502</v>
      </c>
      <c r="S80" s="116">
        <v>520.14885209375802</v>
      </c>
      <c r="T80" s="62"/>
    </row>
    <row r="81" spans="2:20" x14ac:dyDescent="0.2">
      <c r="P81" s="114"/>
      <c r="Q81" s="114" t="s">
        <v>129</v>
      </c>
      <c r="R81" s="113">
        <v>534.48031234719701</v>
      </c>
      <c r="S81" s="113">
        <v>523.34055050506504</v>
      </c>
      <c r="T81" s="62"/>
    </row>
    <row r="82" spans="2:20" x14ac:dyDescent="0.2">
      <c r="P82" s="73" t="s">
        <v>8</v>
      </c>
      <c r="Q82" s="117" t="s">
        <v>130</v>
      </c>
      <c r="R82" s="116">
        <v>522.518903400608</v>
      </c>
      <c r="S82" s="116">
        <v>521.30891004500302</v>
      </c>
      <c r="T82" s="62"/>
    </row>
    <row r="83" spans="2:20" x14ac:dyDescent="0.2">
      <c r="P83" s="114"/>
      <c r="Q83" s="114" t="s">
        <v>129</v>
      </c>
      <c r="R83" s="113">
        <v>521.42585836331295</v>
      </c>
      <c r="S83" s="113">
        <v>519.58047307496997</v>
      </c>
      <c r="T83" s="62"/>
    </row>
    <row r="84" spans="2:20" x14ac:dyDescent="0.2">
      <c r="P84" s="118" t="s">
        <v>6</v>
      </c>
      <c r="Q84" s="117" t="s">
        <v>130</v>
      </c>
      <c r="R84" s="116">
        <v>525.55060117218204</v>
      </c>
      <c r="S84" s="116">
        <v>511.635251389595</v>
      </c>
    </row>
    <row r="85" spans="2:20" x14ac:dyDescent="0.2">
      <c r="P85" s="115"/>
      <c r="Q85" s="114" t="s">
        <v>129</v>
      </c>
      <c r="R85" s="113">
        <v>515.79955790819895</v>
      </c>
      <c r="S85" s="113">
        <v>503.38808788168001</v>
      </c>
    </row>
    <row r="87" spans="2:20" x14ac:dyDescent="0.2">
      <c r="M87" s="217" t="s">
        <v>253</v>
      </c>
    </row>
    <row r="88" spans="2:20" ht="12.75" customHeight="1" x14ac:dyDescent="0.2">
      <c r="B88" s="251" t="s">
        <v>128</v>
      </c>
      <c r="C88" s="251"/>
      <c r="D88" s="251"/>
      <c r="E88" s="251"/>
      <c r="F88" s="251"/>
      <c r="G88" s="251"/>
      <c r="H88" s="251"/>
      <c r="I88" s="251"/>
      <c r="J88" s="251"/>
      <c r="K88" s="251"/>
      <c r="L88" s="251"/>
      <c r="M88" s="251"/>
    </row>
    <row r="89" spans="2:20" x14ac:dyDescent="0.2">
      <c r="B89" s="251"/>
      <c r="C89" s="251"/>
      <c r="D89" s="251"/>
      <c r="E89" s="251"/>
      <c r="F89" s="251"/>
      <c r="G89" s="251"/>
      <c r="H89" s="251"/>
      <c r="I89" s="251"/>
      <c r="J89" s="251"/>
      <c r="K89" s="251"/>
      <c r="L89" s="251"/>
      <c r="M89" s="251"/>
    </row>
    <row r="90" spans="2:20" x14ac:dyDescent="0.2">
      <c r="B90" s="50" t="s">
        <v>118</v>
      </c>
    </row>
    <row r="91" spans="2:20" x14ac:dyDescent="0.2">
      <c r="B91" s="50" t="s">
        <v>127</v>
      </c>
    </row>
  </sheetData>
  <mergeCells count="8">
    <mergeCell ref="B25:M26"/>
    <mergeCell ref="B88:M89"/>
    <mergeCell ref="P34:P36"/>
    <mergeCell ref="P48:P50"/>
    <mergeCell ref="A75:I75"/>
    <mergeCell ref="A77:K77"/>
    <mergeCell ref="B34:G34"/>
    <mergeCell ref="H34:N3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65"/>
  <sheetViews>
    <sheetView zoomScale="90" zoomScaleNormal="90" workbookViewId="0"/>
  </sheetViews>
  <sheetFormatPr baseColWidth="10" defaultRowHeight="12.75" x14ac:dyDescent="0.2"/>
  <cols>
    <col min="1" max="2" width="13.5703125" style="46" bestFit="1" customWidth="1"/>
    <col min="3" max="3" width="11.85546875" style="46" customWidth="1"/>
    <col min="4" max="4" width="12.5703125" style="46" customWidth="1"/>
    <col min="5" max="5" width="12.28515625" style="46" customWidth="1"/>
    <col min="6" max="6" width="12" style="46" customWidth="1"/>
    <col min="7" max="16" width="11.42578125" style="46"/>
    <col min="17" max="18" width="14" style="46" customWidth="1"/>
    <col min="19" max="19" width="11.42578125" style="46" customWidth="1"/>
    <col min="20" max="22" width="11.42578125" style="46"/>
    <col min="23" max="23" width="14.7109375" style="46" customWidth="1"/>
    <col min="24" max="16384" width="11.42578125" style="46"/>
  </cols>
  <sheetData>
    <row r="1" spans="2:24" ht="12.75" customHeight="1" x14ac:dyDescent="0.2"/>
    <row r="2" spans="2:24" x14ac:dyDescent="0.2">
      <c r="B2" s="122" t="s">
        <v>234</v>
      </c>
      <c r="J2" s="156"/>
    </row>
    <row r="3" spans="2:24" ht="38.25" x14ac:dyDescent="0.2">
      <c r="P3" s="140"/>
      <c r="Q3" s="153" t="s">
        <v>180</v>
      </c>
      <c r="R3" s="153" t="s">
        <v>179</v>
      </c>
      <c r="S3" s="153" t="s">
        <v>178</v>
      </c>
      <c r="T3" s="154"/>
      <c r="U3" s="147" t="s">
        <v>173</v>
      </c>
      <c r="V3" s="153" t="s">
        <v>180</v>
      </c>
      <c r="W3" s="153" t="s">
        <v>179</v>
      </c>
      <c r="X3" s="153" t="s">
        <v>178</v>
      </c>
    </row>
    <row r="4" spans="2:24" x14ac:dyDescent="0.2">
      <c r="P4" s="9" t="s">
        <v>78</v>
      </c>
      <c r="Q4" s="125">
        <v>509.9469532247615</v>
      </c>
      <c r="R4" s="125">
        <v>511.03033164392804</v>
      </c>
      <c r="S4" s="125">
        <v>525.81177849436551</v>
      </c>
      <c r="T4" s="150"/>
      <c r="U4" s="9" t="s">
        <v>78</v>
      </c>
      <c r="V4" s="6">
        <v>1.9844748824103422</v>
      </c>
      <c r="W4" s="6">
        <v>2.3606176888501333</v>
      </c>
      <c r="X4" s="6">
        <v>2.0654307449152172</v>
      </c>
    </row>
    <row r="5" spans="2:24" x14ac:dyDescent="0.2">
      <c r="P5" s="9" t="s">
        <v>97</v>
      </c>
      <c r="Q5" s="125">
        <v>492.67563897849618</v>
      </c>
      <c r="R5" s="125">
        <v>459.24290805644205</v>
      </c>
      <c r="S5" s="125">
        <v>488.31683616190458</v>
      </c>
      <c r="T5" s="152"/>
      <c r="U5" s="9" t="s">
        <v>97</v>
      </c>
      <c r="V5" s="6">
        <v>3.7659610888125816</v>
      </c>
      <c r="W5" s="6">
        <v>4.2822049161557585</v>
      </c>
      <c r="X5" s="6">
        <v>4.073173545482625</v>
      </c>
    </row>
    <row r="6" spans="2:24" x14ac:dyDescent="0.2">
      <c r="P6" s="9" t="s">
        <v>66</v>
      </c>
      <c r="Q6" s="125">
        <v>491.64827959188278</v>
      </c>
      <c r="R6" s="125">
        <v>516.00997530826248</v>
      </c>
      <c r="S6" s="125">
        <v>503.84553716091273</v>
      </c>
      <c r="T6" s="150"/>
      <c r="U6" s="9" t="s">
        <v>66</v>
      </c>
      <c r="V6" s="6">
        <v>2.0222663383793602</v>
      </c>
      <c r="W6" s="6">
        <v>2.3325795277050707</v>
      </c>
      <c r="X6" s="6">
        <v>2.2569615024704919</v>
      </c>
    </row>
    <row r="7" spans="2:24" x14ac:dyDescent="0.2">
      <c r="P7" s="9" t="s">
        <v>79</v>
      </c>
      <c r="Q7" s="125">
        <v>489.48681674494503</v>
      </c>
      <c r="R7" s="125">
        <v>478.85266827823591</v>
      </c>
      <c r="S7" s="125">
        <v>490.57834605919447</v>
      </c>
      <c r="T7" s="150"/>
      <c r="U7" s="9" t="s">
        <v>79</v>
      </c>
      <c r="V7" s="6">
        <v>2.2028740214539329</v>
      </c>
      <c r="W7" s="6">
        <v>2.5235962697740151</v>
      </c>
      <c r="X7" s="6">
        <v>2.4818726351798412</v>
      </c>
    </row>
    <row r="8" spans="2:24" x14ac:dyDescent="0.2">
      <c r="P8" s="9" t="s">
        <v>105</v>
      </c>
      <c r="Q8" s="125">
        <v>489.27387694241099</v>
      </c>
      <c r="R8" s="125">
        <v>488.80099070123538</v>
      </c>
      <c r="S8" s="125">
        <v>493.81571169679114</v>
      </c>
      <c r="T8" s="150"/>
      <c r="U8" s="9" t="s">
        <v>105</v>
      </c>
      <c r="V8" s="6">
        <v>1.9488222695141262</v>
      </c>
      <c r="W8" s="6">
        <v>2.578274856200562</v>
      </c>
      <c r="X8" s="6">
        <v>2.4975012005537094</v>
      </c>
    </row>
    <row r="9" spans="2:24" x14ac:dyDescent="0.2">
      <c r="P9" s="9" t="s">
        <v>63</v>
      </c>
      <c r="Q9" s="125">
        <v>488.96005376370152</v>
      </c>
      <c r="R9" s="125">
        <v>488.71362906290636</v>
      </c>
      <c r="S9" s="125">
        <v>499.16436207985521</v>
      </c>
      <c r="T9" s="150"/>
      <c r="U9" s="9" t="s">
        <v>63</v>
      </c>
      <c r="V9" s="6">
        <v>2.2748502812098663</v>
      </c>
      <c r="W9" s="6">
        <v>2.7401438474118627</v>
      </c>
      <c r="X9" s="6">
        <v>2.5450754335592429</v>
      </c>
    </row>
    <row r="10" spans="2:24" x14ac:dyDescent="0.2">
      <c r="P10" s="9" t="s">
        <v>96</v>
      </c>
      <c r="Q10" s="125">
        <v>487.26749896735731</v>
      </c>
      <c r="R10" s="125">
        <v>480.4058472226605</v>
      </c>
      <c r="S10" s="125">
        <v>491.27095872010705</v>
      </c>
      <c r="T10" s="150"/>
      <c r="U10" s="9" t="s">
        <v>96</v>
      </c>
      <c r="V10" s="6">
        <v>2.3377890130540924</v>
      </c>
      <c r="W10" s="6">
        <v>2.6682538822778992</v>
      </c>
      <c r="X10" s="6">
        <v>2.6501349605494799</v>
      </c>
    </row>
    <row r="11" spans="2:24" x14ac:dyDescent="0.2">
      <c r="P11" s="9" t="s">
        <v>106</v>
      </c>
      <c r="Q11" s="125">
        <v>486.99920785192438</v>
      </c>
      <c r="R11" s="125">
        <v>488.60366846037118</v>
      </c>
      <c r="S11" s="125">
        <v>497.74204696346351</v>
      </c>
      <c r="T11" s="150"/>
      <c r="U11" s="9" t="s">
        <v>106</v>
      </c>
      <c r="V11" s="6">
        <v>2.0936446969417615</v>
      </c>
      <c r="W11" s="6">
        <v>2.2462239624935392</v>
      </c>
      <c r="X11" s="6">
        <v>2.3042697697762615</v>
      </c>
    </row>
    <row r="12" spans="2:24" x14ac:dyDescent="0.2">
      <c r="P12" s="50" t="s">
        <v>92</v>
      </c>
      <c r="Q12" s="124">
        <v>484.52900864834987</v>
      </c>
      <c r="R12" s="124">
        <v>468.5360126993491</v>
      </c>
      <c r="S12" s="124">
        <v>499.96488247350874</v>
      </c>
      <c r="T12" s="150"/>
      <c r="U12" s="50" t="s">
        <v>92</v>
      </c>
      <c r="V12" s="6">
        <v>1.244058661476809</v>
      </c>
      <c r="W12" s="6">
        <v>1.6443604276017258</v>
      </c>
      <c r="X12" s="6">
        <v>1.445862225407722</v>
      </c>
    </row>
    <row r="13" spans="2:24" x14ac:dyDescent="0.2">
      <c r="P13" s="9" t="s">
        <v>76</v>
      </c>
      <c r="Q13" s="125">
        <v>484.13922563776697</v>
      </c>
      <c r="R13" s="125">
        <v>490.21768481353621</v>
      </c>
      <c r="S13" s="125">
        <v>510.95885052909239</v>
      </c>
      <c r="T13" s="150"/>
      <c r="U13" s="9" t="s">
        <v>76</v>
      </c>
      <c r="V13" s="6">
        <v>1.8571559520084151</v>
      </c>
      <c r="W13" s="6">
        <v>2.2554211820939285</v>
      </c>
      <c r="X13" s="6">
        <v>2.5007796841767487</v>
      </c>
    </row>
    <row r="14" spans="2:24" x14ac:dyDescent="0.2">
      <c r="P14" s="9" t="s">
        <v>101</v>
      </c>
      <c r="Q14" s="125">
        <v>483.15945520181771</v>
      </c>
      <c r="R14" s="125">
        <v>474.56865073478389</v>
      </c>
      <c r="S14" s="125">
        <v>493.8427670445007</v>
      </c>
      <c r="T14" s="150"/>
      <c r="U14" s="9" t="s">
        <v>101</v>
      </c>
      <c r="V14" s="6">
        <v>2.0319130914273762</v>
      </c>
      <c r="W14" s="6">
        <v>2.4599988713835828</v>
      </c>
      <c r="X14" s="6">
        <v>2.2979735249983109</v>
      </c>
    </row>
    <row r="15" spans="2:24" x14ac:dyDescent="0.2">
      <c r="P15" s="9" t="s">
        <v>75</v>
      </c>
      <c r="Q15" s="125">
        <v>481.76606539700737</v>
      </c>
      <c r="R15" s="125">
        <v>486.97515578914386</v>
      </c>
      <c r="S15" s="125">
        <v>493.54931908196386</v>
      </c>
      <c r="T15" s="150"/>
      <c r="U15" s="9" t="s">
        <v>75</v>
      </c>
      <c r="V15" s="6">
        <v>2.0631209527744181</v>
      </c>
      <c r="W15" s="6">
        <v>2.4899434214525127</v>
      </c>
      <c r="X15" s="6">
        <v>2.3504492247505713</v>
      </c>
    </row>
    <row r="16" spans="2:24" x14ac:dyDescent="0.2">
      <c r="P16" s="9" t="s">
        <v>77</v>
      </c>
      <c r="Q16" s="125">
        <v>475.14676197725714</v>
      </c>
      <c r="R16" s="125">
        <v>471.83422994384318</v>
      </c>
      <c r="S16" s="125">
        <v>484.46340575011436</v>
      </c>
      <c r="T16" s="150"/>
      <c r="U16" s="9" t="s">
        <v>77</v>
      </c>
      <c r="V16" s="6">
        <v>1.8418202094056788</v>
      </c>
      <c r="W16" s="6">
        <v>2.209710932156193</v>
      </c>
      <c r="X16" s="6">
        <v>2.3332033836901811</v>
      </c>
    </row>
    <row r="17" spans="2:24" x14ac:dyDescent="0.2">
      <c r="P17" s="9" t="s">
        <v>62</v>
      </c>
      <c r="Q17" s="125">
        <v>474.82645390785706</v>
      </c>
      <c r="R17" s="125">
        <v>479.79402475457374</v>
      </c>
      <c r="S17" s="125">
        <v>492.42672950617748</v>
      </c>
      <c r="T17" s="150"/>
      <c r="U17" s="9" t="s">
        <v>62</v>
      </c>
      <c r="V17" s="6">
        <v>3.0648044725406103</v>
      </c>
      <c r="W17" s="6">
        <v>3.609103731522342</v>
      </c>
      <c r="X17" s="6">
        <v>3.4830592474452415</v>
      </c>
    </row>
    <row r="18" spans="2:24" x14ac:dyDescent="0.2">
      <c r="P18" s="8" t="s">
        <v>65</v>
      </c>
      <c r="Q18" s="125">
        <v>473.94441842059842</v>
      </c>
      <c r="R18" s="125">
        <v>473.852158031199</v>
      </c>
      <c r="S18" s="125">
        <v>487.22527871113971</v>
      </c>
      <c r="T18" s="150"/>
      <c r="U18" s="8" t="s">
        <v>65</v>
      </c>
      <c r="V18" s="6">
        <v>2.4889736450946547</v>
      </c>
      <c r="W18" s="6">
        <v>3.0745354066873452</v>
      </c>
      <c r="X18" s="6">
        <v>2.7295885929301291</v>
      </c>
    </row>
    <row r="19" spans="2:24" x14ac:dyDescent="0.2">
      <c r="P19" s="9" t="s">
        <v>64</v>
      </c>
      <c r="Q19" s="125">
        <v>473.14020802460692</v>
      </c>
      <c r="R19" s="125">
        <v>474.3071124238225</v>
      </c>
      <c r="S19" s="125">
        <v>484.53364843016817</v>
      </c>
      <c r="T19" s="150"/>
      <c r="U19" s="9" t="s">
        <v>64</v>
      </c>
      <c r="V19" s="6">
        <v>1.5043760437094791</v>
      </c>
      <c r="W19" s="6">
        <v>1.653559930672569</v>
      </c>
      <c r="X19" s="6">
        <v>1.6010527911174419</v>
      </c>
    </row>
    <row r="20" spans="2:24" x14ac:dyDescent="0.2">
      <c r="P20" s="9" t="s">
        <v>99</v>
      </c>
      <c r="Q20" s="125">
        <v>472.77612237193983</v>
      </c>
      <c r="R20" s="125">
        <v>472.97472593735978</v>
      </c>
      <c r="S20" s="125">
        <v>485.8901585000138</v>
      </c>
      <c r="T20" s="150"/>
      <c r="U20" s="9" t="s">
        <v>99</v>
      </c>
      <c r="V20" s="6">
        <v>2.5140600273705536</v>
      </c>
      <c r="W20" s="6">
        <v>2.8279505490185839</v>
      </c>
      <c r="X20" s="6">
        <v>2.7087430549945295</v>
      </c>
    </row>
    <row r="21" spans="2:24" x14ac:dyDescent="0.2">
      <c r="P21" s="9" t="s">
        <v>82</v>
      </c>
      <c r="Q21" s="125">
        <v>471.91052210574856</v>
      </c>
      <c r="R21" s="125">
        <v>476.58861113023033</v>
      </c>
      <c r="S21" s="125">
        <v>484.37346412182109</v>
      </c>
      <c r="T21" s="150"/>
      <c r="U21" s="9" t="s">
        <v>82</v>
      </c>
      <c r="V21" s="6">
        <v>2.3505713863735482</v>
      </c>
      <c r="W21" s="6">
        <v>2.6632059313514627</v>
      </c>
      <c r="X21" s="6">
        <v>2.5589933837950145</v>
      </c>
    </row>
    <row r="22" spans="2:24" x14ac:dyDescent="0.2">
      <c r="P22" s="122" t="s">
        <v>153</v>
      </c>
      <c r="Q22" s="124">
        <v>471.9034178043139</v>
      </c>
      <c r="R22" s="124">
        <v>468.57235237529142</v>
      </c>
      <c r="S22" s="124">
        <v>480.61369319759319</v>
      </c>
      <c r="U22" s="122" t="s">
        <v>153</v>
      </c>
      <c r="V22" s="6">
        <v>2.3211840803638499</v>
      </c>
      <c r="W22" s="6">
        <v>2.6200843181025948</v>
      </c>
      <c r="X22" s="6">
        <v>2.5558519618573801</v>
      </c>
    </row>
    <row r="23" spans="2:24" x14ac:dyDescent="0.2">
      <c r="C23" s="155"/>
      <c r="D23" s="155"/>
      <c r="E23" s="155"/>
      <c r="M23" s="217" t="s">
        <v>253</v>
      </c>
      <c r="P23" s="9" t="s">
        <v>61</v>
      </c>
      <c r="Q23" s="125">
        <v>471.25947547628658</v>
      </c>
      <c r="R23" s="125">
        <v>481.59827782989362</v>
      </c>
      <c r="S23" s="125">
        <v>477.46336593724277</v>
      </c>
      <c r="T23" s="150"/>
      <c r="U23" s="9" t="s">
        <v>61</v>
      </c>
      <c r="V23" s="6">
        <v>3.0933882304626166</v>
      </c>
      <c r="W23" s="6">
        <v>2.6802281001717772</v>
      </c>
      <c r="X23" s="6">
        <v>3.1775459779814303</v>
      </c>
    </row>
    <row r="24" spans="2:24" x14ac:dyDescent="0.2">
      <c r="B24" s="50" t="s">
        <v>177</v>
      </c>
      <c r="P24" s="50" t="s">
        <v>98</v>
      </c>
      <c r="Q24" s="124">
        <v>466.01611291105684</v>
      </c>
      <c r="R24" s="124">
        <v>445.29883840665229</v>
      </c>
      <c r="S24" s="124">
        <v>465.58873859901382</v>
      </c>
      <c r="U24" s="50" t="s">
        <v>98</v>
      </c>
      <c r="V24" s="6">
        <v>1.5789621478861158</v>
      </c>
      <c r="W24" s="6">
        <v>1.903215187453837</v>
      </c>
      <c r="X24" s="6">
        <v>1.697303582338243</v>
      </c>
    </row>
    <row r="25" spans="2:24" x14ac:dyDescent="0.2">
      <c r="B25" s="256" t="s">
        <v>170</v>
      </c>
      <c r="C25" s="256"/>
      <c r="D25" s="256"/>
      <c r="E25" s="256"/>
      <c r="F25" s="256"/>
      <c r="G25" s="256"/>
      <c r="H25" s="256"/>
      <c r="I25" s="256"/>
      <c r="J25" s="256"/>
      <c r="K25" s="256"/>
      <c r="L25" s="256"/>
      <c r="M25" s="256"/>
      <c r="P25" s="9" t="s">
        <v>91</v>
      </c>
      <c r="Q25" s="125">
        <v>463.9946184782649</v>
      </c>
      <c r="R25" s="125">
        <v>446.86060740452831</v>
      </c>
      <c r="S25" s="125">
        <v>462.26948311910746</v>
      </c>
      <c r="T25" s="150"/>
      <c r="U25" s="9" t="s">
        <v>91</v>
      </c>
      <c r="V25" s="6">
        <v>2.8929280025402373</v>
      </c>
      <c r="W25" s="6">
        <v>3.1030588516002329</v>
      </c>
      <c r="X25" s="6">
        <v>3.030178347929712</v>
      </c>
    </row>
    <row r="26" spans="2:24" x14ac:dyDescent="0.2">
      <c r="B26" s="256"/>
      <c r="C26" s="256"/>
      <c r="D26" s="256"/>
      <c r="E26" s="256"/>
      <c r="F26" s="256"/>
      <c r="G26" s="256"/>
      <c r="H26" s="256"/>
      <c r="I26" s="256"/>
      <c r="J26" s="256"/>
      <c r="K26" s="256"/>
      <c r="L26" s="256"/>
      <c r="M26" s="256"/>
      <c r="P26" s="9" t="s">
        <v>103</v>
      </c>
      <c r="Q26" s="125">
        <v>463.1051893674915</v>
      </c>
      <c r="R26" s="125">
        <v>475.49894644232972</v>
      </c>
      <c r="S26" s="125">
        <v>482.6674492104965</v>
      </c>
      <c r="U26" s="9" t="s">
        <v>103</v>
      </c>
      <c r="V26" s="6">
        <v>2.378917216519759</v>
      </c>
      <c r="W26" s="6">
        <v>2.4424196183180706</v>
      </c>
      <c r="X26" s="6">
        <v>2.3975352832958556</v>
      </c>
    </row>
    <row r="27" spans="2:24" x14ac:dyDescent="0.2">
      <c r="B27" s="50" t="s">
        <v>176</v>
      </c>
      <c r="P27" s="9" t="s">
        <v>104</v>
      </c>
      <c r="Q27" s="125">
        <v>430.1463218532806</v>
      </c>
      <c r="R27" s="125">
        <v>438.44062522535023</v>
      </c>
      <c r="S27" s="125">
        <v>440.78606047355953</v>
      </c>
      <c r="T27" s="150"/>
      <c r="U27" s="9" t="s">
        <v>104</v>
      </c>
      <c r="V27" s="6">
        <v>2.3350234487243897</v>
      </c>
      <c r="W27" s="6">
        <v>2.8336252992015716</v>
      </c>
      <c r="X27" s="6">
        <v>2.7672295085875107</v>
      </c>
    </row>
    <row r="28" spans="2:24" x14ac:dyDescent="0.2">
      <c r="B28" s="136" t="s">
        <v>175</v>
      </c>
      <c r="P28" s="50" t="s">
        <v>94</v>
      </c>
      <c r="Q28" s="124">
        <v>427.75999666897269</v>
      </c>
      <c r="R28" s="124">
        <v>428.4960173886829</v>
      </c>
      <c r="S28" s="124">
        <v>427.5111075386248</v>
      </c>
      <c r="U28" s="50" t="s">
        <v>94</v>
      </c>
      <c r="V28" s="6">
        <v>3.9984151337824545</v>
      </c>
      <c r="W28" s="6">
        <v>3.9800087294005673</v>
      </c>
      <c r="X28" s="6">
        <v>3.8673798028665796</v>
      </c>
    </row>
    <row r="29" spans="2:24" x14ac:dyDescent="0.2">
      <c r="P29" s="50" t="s">
        <v>102</v>
      </c>
      <c r="Q29" s="124">
        <v>418.30668002350967</v>
      </c>
      <c r="R29" s="124">
        <v>381.07572437195614</v>
      </c>
      <c r="S29" s="124">
        <v>410.90251727479239</v>
      </c>
      <c r="U29" s="50" t="s">
        <v>102</v>
      </c>
      <c r="V29" s="6">
        <v>1.1789263900498237</v>
      </c>
      <c r="W29" s="6">
        <v>1.1641990902620307</v>
      </c>
      <c r="X29" s="6">
        <v>1.4566104471852634</v>
      </c>
    </row>
    <row r="30" spans="2:24" x14ac:dyDescent="0.2">
      <c r="P30" s="9" t="s">
        <v>107</v>
      </c>
      <c r="Q30" s="125">
        <v>417.30390037486825</v>
      </c>
      <c r="R30" s="125">
        <v>404.30373969630296</v>
      </c>
      <c r="S30" s="125">
        <v>420.99321949949467</v>
      </c>
      <c r="T30" s="150"/>
      <c r="U30" s="9" t="s">
        <v>107</v>
      </c>
      <c r="V30" s="6">
        <v>3.3026884855371073</v>
      </c>
      <c r="W30" s="6">
        <v>3.395752059450293</v>
      </c>
      <c r="X30" s="6">
        <v>3.1742431523145336</v>
      </c>
    </row>
    <row r="34" spans="2:23" x14ac:dyDescent="0.2">
      <c r="B34" s="72"/>
    </row>
    <row r="35" spans="2:23" x14ac:dyDescent="0.2">
      <c r="B35" s="122" t="s">
        <v>255</v>
      </c>
      <c r="C35" s="71"/>
      <c r="D35" s="71"/>
      <c r="E35" s="71"/>
      <c r="F35" s="71"/>
      <c r="K35" s="80"/>
      <c r="L35" s="80"/>
      <c r="M35" s="80"/>
      <c r="N35" s="80"/>
      <c r="O35" s="80"/>
      <c r="P35" s="62"/>
      <c r="Q35" s="153">
        <v>2022</v>
      </c>
      <c r="R35" s="153">
        <v>2012</v>
      </c>
      <c r="S35" s="131" t="s">
        <v>174</v>
      </c>
      <c r="T35" s="154"/>
      <c r="U35" s="46" t="s">
        <v>173</v>
      </c>
      <c r="V35" s="153">
        <v>2022</v>
      </c>
      <c r="W35" s="153">
        <v>2012</v>
      </c>
    </row>
    <row r="36" spans="2:23" x14ac:dyDescent="0.2">
      <c r="B36" s="71"/>
      <c r="C36" s="71"/>
      <c r="D36" s="71"/>
      <c r="E36" s="71"/>
      <c r="F36" s="71"/>
      <c r="G36" s="71"/>
      <c r="H36" s="71"/>
      <c r="K36" s="80"/>
      <c r="L36" s="80"/>
      <c r="M36" s="80"/>
      <c r="N36" s="80"/>
      <c r="O36" s="80"/>
      <c r="P36" s="9" t="s">
        <v>78</v>
      </c>
      <c r="Q36" s="125">
        <v>509.9469532247615</v>
      </c>
      <c r="R36" s="125">
        <v>520.54552167679503</v>
      </c>
      <c r="S36" s="133">
        <f t="shared" ref="S36:S61" si="0">Q36-R36</f>
        <v>-10.598568452033533</v>
      </c>
      <c r="T36" s="150"/>
      <c r="U36" s="9" t="s">
        <v>78</v>
      </c>
      <c r="V36" s="6">
        <v>1.984474882410342</v>
      </c>
      <c r="W36" s="6">
        <v>2.0211658963331498</v>
      </c>
    </row>
    <row r="37" spans="2:23" x14ac:dyDescent="0.2">
      <c r="B37" s="71"/>
      <c r="C37" s="71"/>
      <c r="D37" s="71"/>
      <c r="E37" s="71"/>
      <c r="F37" s="71"/>
      <c r="K37" s="80"/>
      <c r="L37" s="80"/>
      <c r="M37" s="80"/>
      <c r="N37" s="80"/>
      <c r="O37" s="80"/>
      <c r="P37" s="9" t="s">
        <v>97</v>
      </c>
      <c r="Q37" s="125">
        <v>492.67563897849618</v>
      </c>
      <c r="R37" s="125">
        <v>522.97175819268023</v>
      </c>
      <c r="S37" s="133">
        <f t="shared" si="0"/>
        <v>-30.296119214184046</v>
      </c>
      <c r="T37" s="152"/>
      <c r="U37" s="9" t="s">
        <v>97</v>
      </c>
      <c r="V37" s="6">
        <v>3.7659610888125821</v>
      </c>
      <c r="W37" s="6">
        <v>3.4719827679244908</v>
      </c>
    </row>
    <row r="38" spans="2:23" x14ac:dyDescent="0.2">
      <c r="B38" s="71"/>
      <c r="C38" s="71"/>
      <c r="D38" s="71"/>
      <c r="K38" s="80"/>
      <c r="L38" s="80"/>
      <c r="M38" s="80"/>
      <c r="N38" s="80"/>
      <c r="O38" s="80"/>
      <c r="P38" s="9" t="s">
        <v>66</v>
      </c>
      <c r="Q38" s="125">
        <v>491.64827959188278</v>
      </c>
      <c r="R38" s="125">
        <v>501.49746019664821</v>
      </c>
      <c r="S38" s="133">
        <f t="shared" si="0"/>
        <v>-9.8491806047654222</v>
      </c>
      <c r="T38" s="150"/>
      <c r="U38" s="9" t="s">
        <v>66</v>
      </c>
      <c r="V38" s="6">
        <v>2.0222663383793602</v>
      </c>
      <c r="W38" s="6">
        <v>2.2475975047364249</v>
      </c>
    </row>
    <row r="39" spans="2:23" x14ac:dyDescent="0.2">
      <c r="B39" s="71"/>
      <c r="C39" s="71"/>
      <c r="D39" s="71"/>
      <c r="K39" s="80"/>
      <c r="L39" s="80"/>
      <c r="M39" s="80"/>
      <c r="N39" s="80"/>
      <c r="O39" s="80"/>
      <c r="P39" s="9" t="s">
        <v>79</v>
      </c>
      <c r="Q39" s="125">
        <v>489.48681674494497</v>
      </c>
      <c r="R39" s="125">
        <v>514.52924472735526</v>
      </c>
      <c r="S39" s="133">
        <f t="shared" si="0"/>
        <v>-25.042427982410288</v>
      </c>
      <c r="T39" s="150"/>
      <c r="U39" s="9" t="s">
        <v>79</v>
      </c>
      <c r="V39" s="6">
        <v>2.2028740214539329</v>
      </c>
      <c r="W39" s="6">
        <v>2.144891333408145</v>
      </c>
    </row>
    <row r="40" spans="2:23" x14ac:dyDescent="0.2">
      <c r="B40" s="71"/>
      <c r="C40" s="71"/>
      <c r="D40" s="71"/>
      <c r="K40" s="80"/>
      <c r="L40" s="80"/>
      <c r="M40" s="80"/>
      <c r="N40" s="80"/>
      <c r="O40" s="80"/>
      <c r="P40" s="9" t="s">
        <v>105</v>
      </c>
      <c r="Q40" s="125">
        <v>489.27387694241099</v>
      </c>
      <c r="R40" s="125">
        <v>500.0267566254139</v>
      </c>
      <c r="S40" s="133">
        <f t="shared" si="0"/>
        <v>-10.752879683002902</v>
      </c>
      <c r="T40" s="150"/>
      <c r="U40" s="9" t="s">
        <v>105</v>
      </c>
      <c r="V40" s="6">
        <v>1.948822269514126</v>
      </c>
      <c r="W40" s="6">
        <v>2.2946481400102958</v>
      </c>
    </row>
    <row r="41" spans="2:23" x14ac:dyDescent="0.2">
      <c r="B41" s="71"/>
      <c r="C41" s="71"/>
      <c r="D41" s="71"/>
      <c r="K41" s="80"/>
      <c r="L41" s="80"/>
      <c r="M41" s="80"/>
      <c r="N41" s="80"/>
      <c r="O41" s="80"/>
      <c r="P41" s="9" t="s">
        <v>63</v>
      </c>
      <c r="Q41" s="125">
        <v>488.96005376370152</v>
      </c>
      <c r="R41" s="125">
        <v>517.50109681795698</v>
      </c>
      <c r="S41" s="133">
        <f t="shared" si="0"/>
        <v>-28.541043054255454</v>
      </c>
      <c r="T41" s="150"/>
      <c r="U41" s="9" t="s">
        <v>63</v>
      </c>
      <c r="V41" s="6">
        <v>2.2748502812098659</v>
      </c>
      <c r="W41" s="6">
        <v>3.617316704599725</v>
      </c>
    </row>
    <row r="42" spans="2:23" x14ac:dyDescent="0.2">
      <c r="B42" s="71"/>
      <c r="C42" s="71"/>
      <c r="D42" s="71"/>
      <c r="K42" s="80"/>
      <c r="L42" s="80"/>
      <c r="M42" s="80"/>
      <c r="N42" s="80"/>
      <c r="O42" s="80"/>
      <c r="P42" s="9" t="s">
        <v>96</v>
      </c>
      <c r="Q42" s="125">
        <v>487.26749896735731</v>
      </c>
      <c r="R42" s="125">
        <v>505.54074324980269</v>
      </c>
      <c r="S42" s="133">
        <f t="shared" si="0"/>
        <v>-18.273244282445376</v>
      </c>
      <c r="T42" s="150"/>
      <c r="U42" s="9" t="s">
        <v>96</v>
      </c>
      <c r="V42" s="6">
        <v>2.3377890130540919</v>
      </c>
      <c r="W42" s="6">
        <v>2.6680635236188319</v>
      </c>
    </row>
    <row r="43" spans="2:23" x14ac:dyDescent="0.2">
      <c r="B43" s="71"/>
      <c r="C43" s="71"/>
      <c r="D43" s="71"/>
      <c r="K43" s="80"/>
      <c r="L43" s="80"/>
      <c r="M43" s="80"/>
      <c r="N43" s="80"/>
      <c r="O43" s="80"/>
      <c r="P43" s="9" t="s">
        <v>106</v>
      </c>
      <c r="Q43" s="125">
        <v>486.99920785192438</v>
      </c>
      <c r="R43" s="125">
        <v>498.95788231767892</v>
      </c>
      <c r="S43" s="133">
        <f t="shared" si="0"/>
        <v>-11.958674465754541</v>
      </c>
      <c r="T43" s="150"/>
      <c r="U43" s="9" t="s">
        <v>106</v>
      </c>
      <c r="V43" s="6">
        <v>2.093644696941761</v>
      </c>
      <c r="W43" s="6">
        <v>2.8524695805200149</v>
      </c>
    </row>
    <row r="44" spans="2:23" x14ac:dyDescent="0.2">
      <c r="K44" s="80"/>
      <c r="L44" s="80"/>
      <c r="M44" s="80"/>
      <c r="N44" s="80"/>
      <c r="O44" s="80"/>
      <c r="P44" s="9" t="s">
        <v>92</v>
      </c>
      <c r="Q44" s="125">
        <v>484.52900864834987</v>
      </c>
      <c r="R44" s="125">
        <v>501.12742239095331</v>
      </c>
      <c r="S44" s="133">
        <f t="shared" si="0"/>
        <v>-16.598413742603441</v>
      </c>
      <c r="T44" s="150"/>
      <c r="U44" s="9" t="s">
        <v>92</v>
      </c>
      <c r="V44" s="6">
        <v>1.244058661476809</v>
      </c>
      <c r="W44" s="6">
        <v>1.232965151813012</v>
      </c>
    </row>
    <row r="45" spans="2:23" x14ac:dyDescent="0.2">
      <c r="K45" s="80"/>
      <c r="L45" s="80"/>
      <c r="M45" s="80"/>
      <c r="N45" s="80"/>
      <c r="O45" s="80"/>
      <c r="P45" s="9" t="s">
        <v>76</v>
      </c>
      <c r="Q45" s="125">
        <v>484.13922563776703</v>
      </c>
      <c r="R45" s="125">
        <v>518.75033528297615</v>
      </c>
      <c r="S45" s="133">
        <f t="shared" si="0"/>
        <v>-34.611109645209126</v>
      </c>
      <c r="T45" s="150"/>
      <c r="U45" s="9" t="s">
        <v>76</v>
      </c>
      <c r="V45" s="6">
        <v>1.8571559520084151</v>
      </c>
      <c r="W45" s="6">
        <v>1.940749758148451</v>
      </c>
    </row>
    <row r="46" spans="2:23" x14ac:dyDescent="0.2">
      <c r="K46" s="80"/>
      <c r="L46" s="80"/>
      <c r="M46" s="80"/>
      <c r="N46" s="80"/>
      <c r="O46" s="80"/>
      <c r="P46" s="9" t="s">
        <v>101</v>
      </c>
      <c r="Q46" s="125">
        <v>483.15945520181771</v>
      </c>
      <c r="R46" s="125">
        <v>490.57102141135442</v>
      </c>
      <c r="S46" s="133">
        <f t="shared" si="0"/>
        <v>-7.4115662095367156</v>
      </c>
      <c r="T46" s="150"/>
      <c r="U46" s="9" t="s">
        <v>101</v>
      </c>
      <c r="V46" s="6">
        <v>2.0319130914273762</v>
      </c>
      <c r="W46" s="6">
        <v>2.7522316383777472</v>
      </c>
    </row>
    <row r="47" spans="2:23" x14ac:dyDescent="0.2">
      <c r="K47" s="80"/>
      <c r="L47" s="80"/>
      <c r="M47" s="80"/>
      <c r="N47" s="80"/>
      <c r="O47" s="80"/>
      <c r="P47" s="9" t="s">
        <v>75</v>
      </c>
      <c r="Q47" s="125">
        <v>481.76606539700742</v>
      </c>
      <c r="R47" s="125">
        <v>478.26063590300993</v>
      </c>
      <c r="S47" s="133">
        <f t="shared" si="0"/>
        <v>3.5054294939974966</v>
      </c>
      <c r="T47" s="150"/>
      <c r="U47" s="9" t="s">
        <v>75</v>
      </c>
      <c r="V47" s="6">
        <v>2.0631209527744181</v>
      </c>
      <c r="W47" s="6">
        <v>2.2554618157826791</v>
      </c>
    </row>
    <row r="48" spans="2:23" x14ac:dyDescent="0.2">
      <c r="K48" s="80"/>
      <c r="L48" s="80"/>
      <c r="M48" s="80"/>
      <c r="N48" s="80"/>
      <c r="O48" s="80"/>
      <c r="P48" s="9" t="s">
        <v>77</v>
      </c>
      <c r="Q48" s="125">
        <v>475.14676197725709</v>
      </c>
      <c r="R48" s="125">
        <v>478.82327743335418</v>
      </c>
      <c r="S48" s="133">
        <f t="shared" si="0"/>
        <v>-3.6765154560970927</v>
      </c>
      <c r="T48" s="150"/>
      <c r="U48" s="9" t="s">
        <v>77</v>
      </c>
      <c r="V48" s="6">
        <v>1.841820209405679</v>
      </c>
      <c r="W48" s="6">
        <v>2.6409513949045129</v>
      </c>
    </row>
    <row r="49" spans="2:23" x14ac:dyDescent="0.2">
      <c r="K49" s="80"/>
      <c r="L49" s="80"/>
      <c r="M49" s="80"/>
      <c r="N49" s="80"/>
      <c r="O49" s="80"/>
      <c r="P49" s="9" t="s">
        <v>62</v>
      </c>
      <c r="Q49" s="125">
        <v>474.82645390785711</v>
      </c>
      <c r="R49" s="125">
        <v>513.52505581992546</v>
      </c>
      <c r="S49" s="133">
        <f t="shared" si="0"/>
        <v>-38.698601912068341</v>
      </c>
      <c r="T49" s="150"/>
      <c r="U49" s="9" t="s">
        <v>62</v>
      </c>
      <c r="V49" s="6">
        <v>3.0648044725406098</v>
      </c>
      <c r="W49" s="6">
        <v>2.8765253955044301</v>
      </c>
    </row>
    <row r="50" spans="2:23" x14ac:dyDescent="0.2">
      <c r="K50" s="80"/>
      <c r="L50" s="80"/>
      <c r="M50" s="80"/>
      <c r="N50" s="80"/>
      <c r="O50" s="80"/>
      <c r="P50" s="8" t="s">
        <v>65</v>
      </c>
      <c r="Q50" s="125">
        <v>473.94441842059842</v>
      </c>
      <c r="R50" s="125">
        <v>494.98467432063057</v>
      </c>
      <c r="S50" s="133">
        <f t="shared" si="0"/>
        <v>-21.04025590003215</v>
      </c>
      <c r="T50" s="150"/>
      <c r="U50" s="8" t="s">
        <v>65</v>
      </c>
      <c r="V50" s="6">
        <v>2.4889736450946551</v>
      </c>
      <c r="W50" s="6">
        <v>2.4548063513332279</v>
      </c>
    </row>
    <row r="51" spans="2:23" x14ac:dyDescent="0.2">
      <c r="K51" s="80"/>
      <c r="L51" s="80"/>
      <c r="M51" s="80"/>
      <c r="N51" s="80"/>
      <c r="O51" s="80"/>
      <c r="P51" s="9" t="s">
        <v>64</v>
      </c>
      <c r="Q51" s="125">
        <v>473.14020802460692</v>
      </c>
      <c r="R51" s="125">
        <v>484.31929780196191</v>
      </c>
      <c r="S51" s="133">
        <f t="shared" si="0"/>
        <v>-11.179089777354989</v>
      </c>
      <c r="T51" s="150"/>
      <c r="U51" s="9" t="s">
        <v>64</v>
      </c>
      <c r="V51" s="6">
        <v>1.5043760437094791</v>
      </c>
      <c r="W51" s="6">
        <v>1.8960546404153</v>
      </c>
    </row>
    <row r="52" spans="2:23" x14ac:dyDescent="0.2">
      <c r="B52" s="253"/>
      <c r="C52" s="253"/>
      <c r="D52" s="253"/>
      <c r="E52" s="253"/>
      <c r="F52" s="253"/>
      <c r="G52" s="253"/>
      <c r="H52" s="253"/>
      <c r="I52" s="253"/>
      <c r="J52" s="253"/>
      <c r="K52" s="253"/>
      <c r="L52" s="80"/>
      <c r="M52" s="80"/>
      <c r="N52" s="80"/>
      <c r="O52" s="80"/>
      <c r="P52" s="9" t="s">
        <v>99</v>
      </c>
      <c r="Q52" s="125">
        <v>472.77612237193978</v>
      </c>
      <c r="R52" s="125">
        <v>477.04445501549031</v>
      </c>
      <c r="S52" s="133">
        <f t="shared" si="0"/>
        <v>-4.2683326435505364</v>
      </c>
      <c r="T52" s="150"/>
      <c r="U52" s="9" t="s">
        <v>99</v>
      </c>
      <c r="V52" s="6">
        <v>2.514060027370554</v>
      </c>
      <c r="W52" s="6">
        <v>3.1928573708864469</v>
      </c>
    </row>
    <row r="53" spans="2:23" x14ac:dyDescent="0.2">
      <c r="B53" s="253"/>
      <c r="C53" s="253"/>
      <c r="D53" s="253"/>
      <c r="E53" s="253"/>
      <c r="F53" s="253"/>
      <c r="G53" s="253"/>
      <c r="H53" s="253"/>
      <c r="I53" s="253"/>
      <c r="J53" s="253"/>
      <c r="K53" s="253"/>
      <c r="L53" s="80"/>
      <c r="M53" s="80"/>
      <c r="N53" s="80"/>
      <c r="O53" s="80"/>
      <c r="P53" s="122" t="s">
        <v>172</v>
      </c>
      <c r="Q53" s="151">
        <v>472.13891000004418</v>
      </c>
      <c r="R53" s="151">
        <v>488.80398074516182</v>
      </c>
      <c r="S53" s="133">
        <f t="shared" si="0"/>
        <v>-16.665070745117646</v>
      </c>
      <c r="U53" s="122" t="s">
        <v>172</v>
      </c>
      <c r="V53" s="6">
        <v>2.3508729576629595</v>
      </c>
      <c r="W53" s="6">
        <v>2.6675889956288112</v>
      </c>
    </row>
    <row r="54" spans="2:23" x14ac:dyDescent="0.2">
      <c r="B54" s="253"/>
      <c r="C54" s="253"/>
      <c r="D54" s="253"/>
      <c r="E54" s="253"/>
      <c r="F54" s="253"/>
      <c r="G54" s="253"/>
      <c r="H54" s="253"/>
      <c r="I54" s="253"/>
      <c r="J54" s="253"/>
      <c r="K54" s="253"/>
      <c r="L54" s="80"/>
      <c r="M54" s="80"/>
      <c r="N54" s="80"/>
      <c r="O54" s="80"/>
      <c r="P54" s="9" t="s">
        <v>82</v>
      </c>
      <c r="Q54" s="125">
        <v>471.91052210574861</v>
      </c>
      <c r="R54" s="125">
        <v>487.06318134390727</v>
      </c>
      <c r="S54" s="133">
        <f t="shared" si="0"/>
        <v>-15.152659238158662</v>
      </c>
      <c r="T54" s="150"/>
      <c r="U54" s="9" t="s">
        <v>82</v>
      </c>
      <c r="V54" s="6">
        <v>2.3505713863735478</v>
      </c>
      <c r="W54" s="6">
        <v>3.8124844500751132</v>
      </c>
    </row>
    <row r="55" spans="2:23" x14ac:dyDescent="0.2">
      <c r="B55" s="120"/>
      <c r="C55" s="120"/>
      <c r="D55" s="120"/>
      <c r="E55" s="120"/>
      <c r="F55" s="120"/>
      <c r="G55" s="120"/>
      <c r="H55" s="120"/>
      <c r="I55" s="120"/>
      <c r="J55" s="120"/>
      <c r="K55" s="120"/>
      <c r="L55" s="80"/>
      <c r="M55" s="80"/>
      <c r="N55" s="80"/>
      <c r="O55" s="80"/>
      <c r="P55" s="9" t="s">
        <v>61</v>
      </c>
      <c r="Q55" s="125">
        <v>471.25947547628658</v>
      </c>
      <c r="R55" s="125">
        <v>485.32118101256572</v>
      </c>
      <c r="S55" s="133">
        <f t="shared" si="0"/>
        <v>-14.061705536279135</v>
      </c>
      <c r="T55" s="150"/>
      <c r="U55" s="9" t="s">
        <v>61</v>
      </c>
      <c r="V55" s="6">
        <v>3.093388230462617</v>
      </c>
      <c r="W55" s="6">
        <v>2.0252223455150502</v>
      </c>
    </row>
    <row r="56" spans="2:23" x14ac:dyDescent="0.2">
      <c r="B56" s="120"/>
      <c r="C56" s="120"/>
      <c r="D56" s="120"/>
      <c r="E56" s="120"/>
      <c r="F56" s="120"/>
      <c r="G56" s="120"/>
      <c r="H56" s="120"/>
      <c r="I56" s="120"/>
      <c r="J56" s="120"/>
      <c r="K56" s="120"/>
      <c r="L56" s="80"/>
      <c r="M56" s="80"/>
      <c r="N56" s="80"/>
      <c r="O56" s="80"/>
      <c r="P56" s="9" t="s">
        <v>91</v>
      </c>
      <c r="Q56" s="125">
        <v>463.9946184782649</v>
      </c>
      <c r="R56" s="125">
        <v>481.64474400632838</v>
      </c>
      <c r="S56" s="133">
        <f t="shared" si="0"/>
        <v>-17.650125528063484</v>
      </c>
      <c r="T56" s="150"/>
      <c r="U56" s="9" t="s">
        <v>91</v>
      </c>
      <c r="V56" s="6">
        <v>2.8929280025402369</v>
      </c>
      <c r="W56" s="6">
        <v>3.4260598380840621</v>
      </c>
    </row>
    <row r="57" spans="2:23" x14ac:dyDescent="0.2">
      <c r="B57" s="120"/>
      <c r="C57" s="120"/>
      <c r="D57" s="120"/>
      <c r="E57" s="120"/>
      <c r="F57" s="120"/>
      <c r="G57" s="120"/>
      <c r="H57" s="120"/>
      <c r="I57" s="120"/>
      <c r="J57" s="120"/>
      <c r="K57" s="120"/>
      <c r="L57" s="80"/>
      <c r="M57" s="80"/>
      <c r="N57" s="80"/>
      <c r="O57" s="80"/>
      <c r="P57" s="50" t="s">
        <v>103</v>
      </c>
      <c r="Q57" s="124">
        <v>463.1051893674915</v>
      </c>
      <c r="R57" s="124">
        <v>471.13146075925152</v>
      </c>
      <c r="S57" s="133">
        <f t="shared" si="0"/>
        <v>-8.0262713917600195</v>
      </c>
      <c r="U57" s="50" t="s">
        <v>103</v>
      </c>
      <c r="V57" s="6">
        <v>2.378917216519759</v>
      </c>
      <c r="W57" s="6">
        <v>3.5393044192261911</v>
      </c>
    </row>
    <row r="58" spans="2:23" x14ac:dyDescent="0.2">
      <c r="B58" s="120"/>
      <c r="C58" s="120"/>
      <c r="D58" s="120"/>
      <c r="E58" s="120"/>
      <c r="F58" s="120"/>
      <c r="G58" s="120"/>
      <c r="H58" s="120"/>
      <c r="I58" s="120"/>
      <c r="J58" s="120"/>
      <c r="K58" s="120"/>
      <c r="L58" s="80"/>
      <c r="M58" s="217" t="s">
        <v>253</v>
      </c>
      <c r="N58" s="80"/>
      <c r="O58" s="80"/>
      <c r="P58" s="9" t="s">
        <v>104</v>
      </c>
      <c r="Q58" s="125">
        <v>430.1463218532806</v>
      </c>
      <c r="R58" s="125">
        <v>452.97342685890982</v>
      </c>
      <c r="S58" s="133">
        <f t="shared" si="0"/>
        <v>-22.827105005629221</v>
      </c>
      <c r="T58" s="150"/>
      <c r="U58" s="9" t="s">
        <v>104</v>
      </c>
      <c r="V58" s="6">
        <v>2.3350234487243902</v>
      </c>
      <c r="W58" s="6">
        <v>2.5020506690597348</v>
      </c>
    </row>
    <row r="59" spans="2:23" x14ac:dyDescent="0.2">
      <c r="B59" s="50" t="s">
        <v>171</v>
      </c>
      <c r="N59" s="80"/>
      <c r="O59" s="80"/>
      <c r="P59" s="50" t="s">
        <v>94</v>
      </c>
      <c r="Q59" s="149">
        <v>427.75999666897269</v>
      </c>
      <c r="R59" s="149">
        <v>444.55424278765292</v>
      </c>
      <c r="S59" s="133">
        <f t="shared" si="0"/>
        <v>-16.794246118680235</v>
      </c>
      <c r="U59" s="50" t="s">
        <v>94</v>
      </c>
      <c r="V59" s="6">
        <v>3.9984151337824549</v>
      </c>
      <c r="W59" s="6">
        <v>3.760573674616011</v>
      </c>
    </row>
    <row r="60" spans="2:23" ht="12.75" customHeight="1" x14ac:dyDescent="0.2">
      <c r="B60" s="256" t="s">
        <v>170</v>
      </c>
      <c r="C60" s="256"/>
      <c r="D60" s="256"/>
      <c r="E60" s="256"/>
      <c r="F60" s="256"/>
      <c r="G60" s="256"/>
      <c r="H60" s="256"/>
      <c r="I60" s="256"/>
      <c r="J60" s="256"/>
      <c r="K60" s="256"/>
      <c r="L60" s="256"/>
      <c r="M60" s="256"/>
      <c r="N60" s="80"/>
      <c r="O60" s="80"/>
      <c r="P60" s="137" t="s">
        <v>102</v>
      </c>
      <c r="Q60" s="149">
        <v>418.30668002350973</v>
      </c>
      <c r="R60" s="149">
        <v>439.69638279902642</v>
      </c>
      <c r="S60" s="133">
        <f t="shared" si="0"/>
        <v>-21.389702775516696</v>
      </c>
      <c r="U60" s="137" t="s">
        <v>102</v>
      </c>
      <c r="V60" s="6">
        <v>1.1789263900498239</v>
      </c>
      <c r="W60" s="6">
        <v>1.0748734398772459</v>
      </c>
    </row>
    <row r="61" spans="2:23" x14ac:dyDescent="0.2">
      <c r="B61" s="256"/>
      <c r="C61" s="256"/>
      <c r="D61" s="256"/>
      <c r="E61" s="256"/>
      <c r="F61" s="256"/>
      <c r="G61" s="256"/>
      <c r="H61" s="256"/>
      <c r="I61" s="256"/>
      <c r="J61" s="256"/>
      <c r="K61" s="256"/>
      <c r="L61" s="256"/>
      <c r="M61" s="256"/>
      <c r="N61" s="80"/>
      <c r="O61" s="80"/>
      <c r="P61" s="50" t="s">
        <v>107</v>
      </c>
      <c r="Q61" s="130">
        <v>417.30390037486819</v>
      </c>
      <c r="R61" s="130">
        <v>438.7382598774164</v>
      </c>
      <c r="S61" s="133">
        <f t="shared" si="0"/>
        <v>-21.434359502548205</v>
      </c>
      <c r="U61" s="50" t="s">
        <v>107</v>
      </c>
      <c r="V61" s="6">
        <v>3.3026884855371068</v>
      </c>
      <c r="W61" s="6">
        <v>3.988417085949993</v>
      </c>
    </row>
    <row r="62" spans="2:23" x14ac:dyDescent="0.2">
      <c r="B62" s="50" t="s">
        <v>169</v>
      </c>
      <c r="C62" s="120"/>
      <c r="D62" s="120"/>
      <c r="E62" s="120"/>
      <c r="F62" s="120"/>
      <c r="G62" s="120"/>
      <c r="H62" s="120"/>
      <c r="I62" s="120"/>
      <c r="J62" s="120"/>
      <c r="K62" s="120"/>
      <c r="L62" s="80"/>
      <c r="M62" s="80"/>
      <c r="N62" s="80"/>
      <c r="O62" s="80"/>
      <c r="P62" s="50"/>
      <c r="Q62" s="148"/>
      <c r="R62" s="148"/>
    </row>
    <row r="63" spans="2:23" x14ac:dyDescent="0.2">
      <c r="B63" s="136" t="s">
        <v>168</v>
      </c>
      <c r="C63" s="120"/>
      <c r="D63" s="120"/>
      <c r="E63" s="120"/>
      <c r="F63" s="120"/>
      <c r="G63" s="120"/>
      <c r="H63" s="120"/>
      <c r="I63" s="120"/>
      <c r="J63" s="120"/>
      <c r="K63" s="120"/>
      <c r="L63" s="80"/>
      <c r="M63" s="80"/>
      <c r="N63" s="80"/>
      <c r="O63" s="80"/>
      <c r="P63" s="50"/>
      <c r="Q63" s="148"/>
      <c r="R63" s="148"/>
    </row>
    <row r="64" spans="2:23" x14ac:dyDescent="0.2">
      <c r="B64" s="50"/>
      <c r="C64" s="120"/>
      <c r="D64" s="120"/>
      <c r="E64" s="120"/>
      <c r="F64" s="120"/>
      <c r="G64" s="120"/>
      <c r="H64" s="120"/>
      <c r="I64" s="120"/>
      <c r="J64" s="120"/>
      <c r="K64" s="120"/>
      <c r="L64" s="80"/>
      <c r="M64" s="80"/>
      <c r="N64" s="80"/>
      <c r="O64" s="80"/>
      <c r="P64" s="50"/>
      <c r="Q64" s="148"/>
      <c r="R64" s="148"/>
    </row>
    <row r="65" spans="2:24" x14ac:dyDescent="0.2">
      <c r="B65" s="50"/>
      <c r="C65" s="120"/>
      <c r="D65" s="120"/>
      <c r="E65" s="120"/>
      <c r="F65" s="120"/>
      <c r="G65" s="120"/>
      <c r="H65" s="120"/>
      <c r="I65" s="120"/>
      <c r="J65" s="120"/>
      <c r="K65" s="120"/>
      <c r="L65" s="80"/>
      <c r="M65" s="80"/>
      <c r="N65" s="80"/>
      <c r="O65" s="80"/>
      <c r="P65" s="50"/>
      <c r="Q65" s="148"/>
      <c r="R65" s="148"/>
    </row>
    <row r="66" spans="2:24" x14ac:dyDescent="0.2">
      <c r="P66" s="131"/>
    </row>
    <row r="68" spans="2:24" x14ac:dyDescent="0.2">
      <c r="B68" s="122" t="s">
        <v>236</v>
      </c>
      <c r="P68" s="122" t="s">
        <v>136</v>
      </c>
      <c r="U68" s="122" t="s">
        <v>135</v>
      </c>
    </row>
    <row r="69" spans="2:24" ht="51" x14ac:dyDescent="0.2">
      <c r="B69" s="257" t="s">
        <v>136</v>
      </c>
      <c r="C69" s="257"/>
      <c r="D69" s="257"/>
      <c r="E69" s="257"/>
      <c r="F69" s="257"/>
      <c r="G69" s="257"/>
      <c r="H69" s="257" t="s">
        <v>135</v>
      </c>
      <c r="I69" s="257"/>
      <c r="J69" s="257"/>
      <c r="K69" s="257"/>
      <c r="L69" s="257"/>
      <c r="M69" s="257"/>
      <c r="P69" s="114" t="s">
        <v>67</v>
      </c>
      <c r="Q69" s="146" t="s">
        <v>167</v>
      </c>
      <c r="R69" s="146" t="s">
        <v>166</v>
      </c>
      <c r="S69" s="146" t="s">
        <v>165</v>
      </c>
      <c r="T69" s="147"/>
      <c r="U69" s="114" t="s">
        <v>67</v>
      </c>
      <c r="V69" s="146" t="s">
        <v>167</v>
      </c>
      <c r="W69" s="146" t="s">
        <v>166</v>
      </c>
      <c r="X69" s="146" t="s">
        <v>165</v>
      </c>
    </row>
    <row r="70" spans="2:24" x14ac:dyDescent="0.2">
      <c r="P70" s="50" t="s">
        <v>78</v>
      </c>
      <c r="Q70" s="139">
        <v>14.744916488117841</v>
      </c>
      <c r="R70" s="139">
        <f t="shared" ref="R70:R79" si="1">100-Q70-S70</f>
        <v>73.589385647004264</v>
      </c>
      <c r="S70" s="139">
        <v>11.665697864877902</v>
      </c>
      <c r="U70" s="50" t="s">
        <v>78</v>
      </c>
      <c r="V70" s="139">
        <v>15.173688760301895</v>
      </c>
      <c r="W70" s="139">
        <f t="shared" ref="W70:W79" si="2">100-V70-X70</f>
        <v>70.389385115044945</v>
      </c>
      <c r="X70" s="139">
        <v>14.436926124653155</v>
      </c>
    </row>
    <row r="71" spans="2:24" x14ac:dyDescent="0.2">
      <c r="P71" s="137" t="s">
        <v>63</v>
      </c>
      <c r="Q71" s="139">
        <v>22.178971556361638</v>
      </c>
      <c r="R71" s="139">
        <f t="shared" si="1"/>
        <v>70.427922649309778</v>
      </c>
      <c r="S71" s="141">
        <v>7.3931057943285925</v>
      </c>
      <c r="U71" s="137" t="s">
        <v>63</v>
      </c>
      <c r="V71" s="139">
        <v>23.801874387978465</v>
      </c>
      <c r="W71" s="139">
        <f t="shared" si="2"/>
        <v>64.817987642167452</v>
      </c>
      <c r="X71" s="141">
        <v>11.380137969854069</v>
      </c>
    </row>
    <row r="72" spans="2:24" x14ac:dyDescent="0.2">
      <c r="P72" s="137" t="s">
        <v>76</v>
      </c>
      <c r="Q72" s="139">
        <v>22.185141489000006</v>
      </c>
      <c r="R72" s="139">
        <f t="shared" si="1"/>
        <v>70.214756240990809</v>
      </c>
      <c r="S72" s="141">
        <v>7.6001022700091827</v>
      </c>
      <c r="U72" s="137" t="s">
        <v>76</v>
      </c>
      <c r="V72" s="139">
        <v>27.434073737433689</v>
      </c>
      <c r="W72" s="139">
        <f t="shared" si="2"/>
        <v>63.093771880284763</v>
      </c>
      <c r="X72" s="141">
        <v>9.4721543822815448</v>
      </c>
    </row>
    <row r="73" spans="2:24" x14ac:dyDescent="0.2">
      <c r="P73" s="50" t="s">
        <v>75</v>
      </c>
      <c r="Q73" s="139">
        <v>26.127924320924354</v>
      </c>
      <c r="R73" s="139">
        <f t="shared" si="1"/>
        <v>65.477142511989427</v>
      </c>
      <c r="S73" s="141">
        <v>8.3949331670862186</v>
      </c>
      <c r="U73" s="50" t="s">
        <v>75</v>
      </c>
      <c r="V73" s="139">
        <v>28.284250693604974</v>
      </c>
      <c r="W73" s="139">
        <f t="shared" si="2"/>
        <v>60.182500746753647</v>
      </c>
      <c r="X73" s="141">
        <v>11.533248559641379</v>
      </c>
    </row>
    <row r="74" spans="2:24" x14ac:dyDescent="0.2">
      <c r="P74" s="50" t="s">
        <v>64</v>
      </c>
      <c r="Q74" s="139">
        <v>28.083408423493285</v>
      </c>
      <c r="R74" s="139">
        <f t="shared" si="1"/>
        <v>67.528996824015493</v>
      </c>
      <c r="S74" s="141">
        <v>4.387594752491224</v>
      </c>
      <c r="U74" s="50" t="s">
        <v>64</v>
      </c>
      <c r="V74" s="139">
        <v>26.54401829525947</v>
      </c>
      <c r="W74" s="139">
        <f t="shared" si="2"/>
        <v>66.072681205906363</v>
      </c>
      <c r="X74" s="141">
        <v>7.3833004988341733</v>
      </c>
    </row>
    <row r="75" spans="2:24" x14ac:dyDescent="0.2">
      <c r="P75" s="142" t="s">
        <v>65</v>
      </c>
      <c r="Q75" s="145">
        <v>28.872029610414444</v>
      </c>
      <c r="R75" s="145">
        <f t="shared" si="1"/>
        <v>65.855275769040944</v>
      </c>
      <c r="S75" s="141">
        <v>5.2726946205446126</v>
      </c>
      <c r="U75" s="142" t="s">
        <v>65</v>
      </c>
      <c r="V75" s="139">
        <v>28.748209112171754</v>
      </c>
      <c r="W75" s="139">
        <f t="shared" si="2"/>
        <v>61.673967682575743</v>
      </c>
      <c r="X75" s="141">
        <v>9.5778232052525052</v>
      </c>
    </row>
    <row r="76" spans="2:24" x14ac:dyDescent="0.2">
      <c r="P76" s="142" t="s">
        <v>153</v>
      </c>
      <c r="Q76" s="141">
        <v>29.905960978052086</v>
      </c>
      <c r="R76" s="139">
        <f t="shared" si="1"/>
        <v>63.965440216957852</v>
      </c>
      <c r="S76" s="141">
        <v>6.1285988049900579</v>
      </c>
      <c r="U76" s="142" t="s">
        <v>153</v>
      </c>
      <c r="V76" s="141">
        <v>30.260695892409696</v>
      </c>
      <c r="W76" s="139">
        <f t="shared" si="2"/>
        <v>60.256204286101422</v>
      </c>
      <c r="X76" s="141">
        <v>9.4830998214888815</v>
      </c>
    </row>
    <row r="77" spans="2:24" x14ac:dyDescent="0.2">
      <c r="P77" s="137" t="s">
        <v>62</v>
      </c>
      <c r="Q77" s="139">
        <v>30.727103783500183</v>
      </c>
      <c r="R77" s="139">
        <f t="shared" si="1"/>
        <v>62.440376863576347</v>
      </c>
      <c r="S77" s="141">
        <v>6.8325193529234696</v>
      </c>
      <c r="U77" s="137" t="s">
        <v>62</v>
      </c>
      <c r="V77" s="139">
        <v>28.325626020229237</v>
      </c>
      <c r="W77" s="139">
        <f t="shared" si="2"/>
        <v>61.396144713723864</v>
      </c>
      <c r="X77" s="141">
        <v>10.278229266046901</v>
      </c>
    </row>
    <row r="78" spans="2:24" x14ac:dyDescent="0.2">
      <c r="P78" s="50" t="s">
        <v>61</v>
      </c>
      <c r="Q78" s="139">
        <v>31.675776258201786</v>
      </c>
      <c r="R78" s="139">
        <f t="shared" si="1"/>
        <v>64.038806916079182</v>
      </c>
      <c r="S78" s="141">
        <v>4.2854168257190448</v>
      </c>
      <c r="U78" s="50" t="s">
        <v>61</v>
      </c>
      <c r="V78" s="139">
        <v>27.4676948900089</v>
      </c>
      <c r="W78" s="139">
        <f t="shared" si="2"/>
        <v>62.790955449962453</v>
      </c>
      <c r="X78" s="141">
        <v>9.7413496600286464</v>
      </c>
    </row>
    <row r="79" spans="2:24" x14ac:dyDescent="0.2">
      <c r="P79" s="50" t="s">
        <v>104</v>
      </c>
      <c r="Q79" s="139">
        <v>48.239542574641249</v>
      </c>
      <c r="R79" s="139">
        <f t="shared" si="1"/>
        <v>50.508098220582667</v>
      </c>
      <c r="S79" s="141">
        <v>1.2523592047760879</v>
      </c>
      <c r="U79" s="50" t="s">
        <v>104</v>
      </c>
      <c r="V79" s="139">
        <v>46.20447030349213</v>
      </c>
      <c r="W79" s="139">
        <f t="shared" si="2"/>
        <v>51.07154611244583</v>
      </c>
      <c r="X79" s="141">
        <v>2.7239835840620419</v>
      </c>
    </row>
    <row r="80" spans="2:24" x14ac:dyDescent="0.2">
      <c r="Q80" s="62"/>
      <c r="R80" s="62"/>
      <c r="S80" s="62"/>
    </row>
    <row r="81" spans="2:16" x14ac:dyDescent="0.2">
      <c r="P81" s="138" t="s">
        <v>152</v>
      </c>
    </row>
    <row r="84" spans="2:16" x14ac:dyDescent="0.2">
      <c r="P84" s="137"/>
    </row>
    <row r="87" spans="2:16" x14ac:dyDescent="0.2">
      <c r="P87" s="137"/>
    </row>
    <row r="88" spans="2:16" x14ac:dyDescent="0.2">
      <c r="P88" s="137"/>
    </row>
    <row r="90" spans="2:16" x14ac:dyDescent="0.2">
      <c r="P90" s="137"/>
    </row>
    <row r="91" spans="2:16" x14ac:dyDescent="0.2">
      <c r="M91" s="217" t="s">
        <v>253</v>
      </c>
      <c r="P91" s="137"/>
    </row>
    <row r="92" spans="2:16" ht="12.75" customHeight="1" x14ac:dyDescent="0.2">
      <c r="B92" s="242" t="s">
        <v>164</v>
      </c>
      <c r="C92" s="242"/>
      <c r="D92" s="242"/>
      <c r="E92" s="242"/>
      <c r="F92" s="242"/>
      <c r="G92" s="242"/>
      <c r="H92" s="242"/>
      <c r="I92" s="242"/>
      <c r="J92" s="242"/>
      <c r="K92" s="242"/>
      <c r="L92" s="242"/>
      <c r="M92" s="242"/>
    </row>
    <row r="93" spans="2:16" x14ac:dyDescent="0.2">
      <c r="B93" s="242"/>
      <c r="C93" s="242"/>
      <c r="D93" s="242"/>
      <c r="E93" s="242"/>
      <c r="F93" s="242"/>
      <c r="G93" s="242"/>
      <c r="H93" s="242"/>
      <c r="I93" s="242"/>
      <c r="J93" s="242"/>
      <c r="K93" s="242"/>
      <c r="L93" s="242"/>
      <c r="M93" s="242"/>
      <c r="P93" s="50"/>
    </row>
    <row r="94" spans="2:16" x14ac:dyDescent="0.2">
      <c r="B94" s="242"/>
      <c r="C94" s="242"/>
      <c r="D94" s="242"/>
      <c r="E94" s="242"/>
      <c r="F94" s="242"/>
      <c r="G94" s="242"/>
      <c r="H94" s="242"/>
      <c r="I94" s="242"/>
      <c r="J94" s="242"/>
      <c r="K94" s="242"/>
      <c r="L94" s="242"/>
      <c r="M94" s="242"/>
      <c r="P94" s="50"/>
    </row>
    <row r="95" spans="2:16" x14ac:dyDescent="0.2">
      <c r="B95" s="50" t="s">
        <v>150</v>
      </c>
      <c r="C95" s="144"/>
      <c r="D95" s="144"/>
      <c r="E95" s="144"/>
      <c r="F95" s="144"/>
      <c r="G95" s="144"/>
      <c r="H95" s="144"/>
      <c r="I95" s="144"/>
      <c r="J95" s="144"/>
      <c r="K95" s="144"/>
      <c r="L95" s="144"/>
      <c r="M95" s="144"/>
      <c r="P95" s="50"/>
    </row>
    <row r="96" spans="2:16" x14ac:dyDescent="0.2">
      <c r="B96" s="50" t="s">
        <v>158</v>
      </c>
      <c r="P96" s="137"/>
    </row>
    <row r="97" spans="2:25" x14ac:dyDescent="0.2">
      <c r="B97" s="136" t="s">
        <v>163</v>
      </c>
      <c r="P97" s="137"/>
    </row>
    <row r="98" spans="2:25" x14ac:dyDescent="0.2">
      <c r="B98" s="50"/>
      <c r="P98" s="137"/>
    </row>
    <row r="99" spans="2:25" x14ac:dyDescent="0.2">
      <c r="B99" s="50"/>
      <c r="P99" s="137"/>
    </row>
    <row r="102" spans="2:25" x14ac:dyDescent="0.2">
      <c r="B102" s="122" t="s">
        <v>237</v>
      </c>
      <c r="P102" s="122" t="s">
        <v>136</v>
      </c>
      <c r="U102" s="122" t="s">
        <v>135</v>
      </c>
    </row>
    <row r="103" spans="2:25" ht="51" x14ac:dyDescent="0.2">
      <c r="B103" s="258" t="s">
        <v>136</v>
      </c>
      <c r="C103" s="258"/>
      <c r="D103" s="258"/>
      <c r="E103" s="258"/>
      <c r="F103" s="258"/>
      <c r="G103" s="258"/>
      <c r="H103" s="257" t="s">
        <v>135</v>
      </c>
      <c r="I103" s="257"/>
      <c r="J103" s="257"/>
      <c r="K103" s="257"/>
      <c r="L103" s="257"/>
      <c r="M103" s="257"/>
      <c r="P103" s="114" t="s">
        <v>67</v>
      </c>
      <c r="Q103" s="143" t="s">
        <v>162</v>
      </c>
      <c r="R103" s="143" t="s">
        <v>161</v>
      </c>
      <c r="S103" s="143" t="s">
        <v>160</v>
      </c>
      <c r="T103" s="71"/>
      <c r="U103" s="114" t="s">
        <v>67</v>
      </c>
      <c r="V103" s="143" t="s">
        <v>162</v>
      </c>
      <c r="W103" s="143" t="s">
        <v>161</v>
      </c>
      <c r="X103" s="143" t="s">
        <v>160</v>
      </c>
    </row>
    <row r="104" spans="2:25" x14ac:dyDescent="0.2">
      <c r="P104" s="50" t="s">
        <v>78</v>
      </c>
      <c r="Q104" s="139">
        <v>9.8936300277426827</v>
      </c>
      <c r="R104" s="139">
        <f t="shared" ref="R104:R113" si="3">100-Q104-S104</f>
        <v>77.220831820098383</v>
      </c>
      <c r="S104" s="139">
        <v>12.885538152158928</v>
      </c>
      <c r="T104" s="62"/>
      <c r="U104" s="140" t="s">
        <v>78</v>
      </c>
      <c r="V104" s="139">
        <v>17.470926948561655</v>
      </c>
      <c r="W104" s="139">
        <f t="shared" ref="W104:W113" si="4">100-V104-X104</f>
        <v>74.073498269645157</v>
      </c>
      <c r="X104" s="139">
        <v>8.4555747817931888</v>
      </c>
      <c r="Y104" s="62"/>
    </row>
    <row r="105" spans="2:25" x14ac:dyDescent="0.2">
      <c r="P105" s="137" t="s">
        <v>76</v>
      </c>
      <c r="Q105" s="139">
        <v>14.327647879216784</v>
      </c>
      <c r="R105" s="139">
        <f t="shared" si="3"/>
        <v>74.038662188850594</v>
      </c>
      <c r="S105" s="139">
        <v>11.633689931932627</v>
      </c>
      <c r="T105" s="62"/>
      <c r="U105" s="137" t="s">
        <v>76</v>
      </c>
      <c r="V105" s="139">
        <v>28.249952825762524</v>
      </c>
      <c r="W105" s="139">
        <f t="shared" si="4"/>
        <v>65.738561377442196</v>
      </c>
      <c r="X105" s="139">
        <v>6.0114857967952888</v>
      </c>
      <c r="Y105" s="62"/>
    </row>
    <row r="106" spans="2:25" x14ac:dyDescent="0.2">
      <c r="P106" s="137" t="s">
        <v>63</v>
      </c>
      <c r="Q106" s="139">
        <v>16.833783706566326</v>
      </c>
      <c r="R106" s="139">
        <f t="shared" si="3"/>
        <v>73.342634931909984</v>
      </c>
      <c r="S106" s="139">
        <v>9.8235813615236935</v>
      </c>
      <c r="T106" s="62"/>
      <c r="U106" s="137" t="s">
        <v>63</v>
      </c>
      <c r="V106" s="139">
        <v>27.466513233316746</v>
      </c>
      <c r="W106" s="139">
        <f t="shared" si="4"/>
        <v>64.802943357590351</v>
      </c>
      <c r="X106" s="139">
        <v>7.7305434090929088</v>
      </c>
      <c r="Y106" s="62"/>
    </row>
    <row r="107" spans="2:25" x14ac:dyDescent="0.2">
      <c r="P107" s="50" t="s">
        <v>61</v>
      </c>
      <c r="Q107" s="139">
        <v>17.159456286821126</v>
      </c>
      <c r="R107" s="139">
        <f t="shared" si="3"/>
        <v>77.395573783764277</v>
      </c>
      <c r="S107" s="139">
        <v>5.4449699294145981</v>
      </c>
      <c r="T107" s="62"/>
      <c r="U107" s="140" t="s">
        <v>61</v>
      </c>
      <c r="V107" s="139">
        <v>25.765434131563154</v>
      </c>
      <c r="W107" s="139">
        <f t="shared" si="4"/>
        <v>69.609642543297994</v>
      </c>
      <c r="X107" s="139">
        <v>4.6249233251388455</v>
      </c>
      <c r="Y107" s="62"/>
    </row>
    <row r="108" spans="2:25" x14ac:dyDescent="0.2">
      <c r="P108" s="50" t="s">
        <v>75</v>
      </c>
      <c r="Q108" s="139">
        <v>18.126640788514308</v>
      </c>
      <c r="R108" s="139">
        <f t="shared" si="3"/>
        <v>69.375799314566308</v>
      </c>
      <c r="S108" s="139">
        <v>12.497559896919377</v>
      </c>
      <c r="T108" s="62"/>
      <c r="U108" s="140" t="s">
        <v>75</v>
      </c>
      <c r="V108" s="139">
        <v>30.232762451136825</v>
      </c>
      <c r="W108" s="139">
        <f t="shared" si="4"/>
        <v>61.761876540621877</v>
      </c>
      <c r="X108" s="139">
        <v>8.0053610082412998</v>
      </c>
      <c r="Y108" s="62"/>
    </row>
    <row r="109" spans="2:25" x14ac:dyDescent="0.2">
      <c r="P109" s="50" t="s">
        <v>64</v>
      </c>
      <c r="Q109" s="139">
        <v>19.80058717753295</v>
      </c>
      <c r="R109" s="139">
        <f t="shared" si="3"/>
        <v>73.784252403642398</v>
      </c>
      <c r="S109" s="139">
        <v>6.4151604188246596</v>
      </c>
      <c r="T109" s="62"/>
      <c r="U109" s="140" t="s">
        <v>64</v>
      </c>
      <c r="V109" s="139">
        <v>28.959177596521329</v>
      </c>
      <c r="W109" s="139">
        <f t="shared" si="4"/>
        <v>66.854774371978877</v>
      </c>
      <c r="X109" s="139">
        <v>4.1860480314997988</v>
      </c>
      <c r="Y109" s="62"/>
    </row>
    <row r="110" spans="2:25" x14ac:dyDescent="0.2">
      <c r="P110" s="137" t="s">
        <v>62</v>
      </c>
      <c r="Q110" s="139">
        <v>22.159153968521423</v>
      </c>
      <c r="R110" s="139">
        <f t="shared" si="3"/>
        <v>68.496075149196997</v>
      </c>
      <c r="S110" s="139">
        <v>9.3447708822815869</v>
      </c>
      <c r="T110" s="62"/>
      <c r="U110" s="137" t="s">
        <v>62</v>
      </c>
      <c r="V110" s="139">
        <v>28.714977132227915</v>
      </c>
      <c r="W110" s="139">
        <f t="shared" si="4"/>
        <v>64.227810511930358</v>
      </c>
      <c r="X110" s="139">
        <v>7.0572123558417221</v>
      </c>
      <c r="Y110" s="62"/>
    </row>
    <row r="111" spans="2:25" x14ac:dyDescent="0.2">
      <c r="P111" s="142" t="s">
        <v>153</v>
      </c>
      <c r="Q111" s="141">
        <v>22.538797404704489</v>
      </c>
      <c r="R111" s="139">
        <f t="shared" si="3"/>
        <v>70.486110304819661</v>
      </c>
      <c r="S111" s="141">
        <v>6.9750922904758408</v>
      </c>
      <c r="T111" s="62"/>
      <c r="U111" s="142" t="s">
        <v>153</v>
      </c>
      <c r="V111" s="141">
        <v>33.187180883527446</v>
      </c>
      <c r="W111" s="139">
        <f t="shared" si="4"/>
        <v>61.930871620251295</v>
      </c>
      <c r="X111" s="141">
        <v>4.881947496221259</v>
      </c>
      <c r="Y111" s="62"/>
    </row>
    <row r="112" spans="2:25" x14ac:dyDescent="0.2">
      <c r="P112" s="142" t="s">
        <v>65</v>
      </c>
      <c r="Q112" s="139">
        <v>23.054155305928855</v>
      </c>
      <c r="R112" s="139">
        <f t="shared" si="3"/>
        <v>69.191059575296094</v>
      </c>
      <c r="S112" s="139">
        <v>7.7547851187750467</v>
      </c>
      <c r="T112" s="62"/>
      <c r="U112" s="142" t="s">
        <v>65</v>
      </c>
      <c r="V112" s="139">
        <v>30.832919834746306</v>
      </c>
      <c r="W112" s="139">
        <f t="shared" si="4"/>
        <v>62.780961963141351</v>
      </c>
      <c r="X112" s="139">
        <v>6.3861182021123399</v>
      </c>
      <c r="Y112" s="62"/>
    </row>
    <row r="113" spans="2:25" x14ac:dyDescent="0.2">
      <c r="P113" s="50" t="s">
        <v>104</v>
      </c>
      <c r="Q113" s="139">
        <v>31.511779694372013</v>
      </c>
      <c r="R113" s="139">
        <f t="shared" si="3"/>
        <v>66.208103200290324</v>
      </c>
      <c r="S113" s="139">
        <v>2.2801171053376623</v>
      </c>
      <c r="T113" s="62"/>
      <c r="U113" s="140" t="s">
        <v>104</v>
      </c>
      <c r="V113" s="139">
        <v>43.559715948503531</v>
      </c>
      <c r="W113" s="139">
        <f t="shared" si="4"/>
        <v>54.757577684552892</v>
      </c>
      <c r="X113" s="139">
        <v>1.6827063669435784</v>
      </c>
      <c r="Y113" s="62"/>
    </row>
    <row r="114" spans="2:25" x14ac:dyDescent="0.2">
      <c r="Q114" s="62"/>
      <c r="R114" s="62"/>
      <c r="S114" s="62"/>
      <c r="T114" s="62"/>
      <c r="Y114" s="62"/>
    </row>
    <row r="115" spans="2:25" x14ac:dyDescent="0.2">
      <c r="P115" s="138" t="s">
        <v>152</v>
      </c>
    </row>
    <row r="116" spans="2:25" x14ac:dyDescent="0.2">
      <c r="P116" s="72"/>
    </row>
    <row r="118" spans="2:25" x14ac:dyDescent="0.2">
      <c r="P118" s="137"/>
    </row>
    <row r="121" spans="2:25" x14ac:dyDescent="0.2">
      <c r="P121" s="137"/>
    </row>
    <row r="122" spans="2:25" x14ac:dyDescent="0.2">
      <c r="P122" s="137"/>
    </row>
    <row r="124" spans="2:25" x14ac:dyDescent="0.2">
      <c r="P124" s="137"/>
    </row>
    <row r="125" spans="2:25" x14ac:dyDescent="0.2">
      <c r="M125" s="217" t="s">
        <v>253</v>
      </c>
      <c r="P125" s="137"/>
    </row>
    <row r="126" spans="2:25" ht="12.75" customHeight="1" x14ac:dyDescent="0.2">
      <c r="B126" s="242" t="s">
        <v>159</v>
      </c>
      <c r="C126" s="242"/>
      <c r="D126" s="242"/>
      <c r="E126" s="242"/>
      <c r="F126" s="242"/>
      <c r="G126" s="242"/>
      <c r="H126" s="242"/>
      <c r="I126" s="242"/>
      <c r="J126" s="242"/>
      <c r="K126" s="242"/>
      <c r="L126" s="242"/>
      <c r="M126" s="242"/>
    </row>
    <row r="127" spans="2:25" x14ac:dyDescent="0.2">
      <c r="B127" s="242"/>
      <c r="C127" s="242"/>
      <c r="D127" s="242"/>
      <c r="E127" s="242"/>
      <c r="F127" s="242"/>
      <c r="G127" s="242"/>
      <c r="H127" s="242"/>
      <c r="I127" s="242"/>
      <c r="J127" s="242"/>
      <c r="K127" s="242"/>
      <c r="L127" s="242"/>
      <c r="M127" s="242"/>
      <c r="P127" s="50"/>
    </row>
    <row r="128" spans="2:25" x14ac:dyDescent="0.2">
      <c r="B128" s="242"/>
      <c r="C128" s="242"/>
      <c r="D128" s="242"/>
      <c r="E128" s="242"/>
      <c r="F128" s="242"/>
      <c r="G128" s="242"/>
      <c r="H128" s="242"/>
      <c r="I128" s="242"/>
      <c r="J128" s="242"/>
      <c r="K128" s="242"/>
      <c r="L128" s="242"/>
      <c r="M128" s="242"/>
      <c r="P128" s="50"/>
    </row>
    <row r="129" spans="2:24" x14ac:dyDescent="0.2">
      <c r="B129" s="50" t="s">
        <v>150</v>
      </c>
      <c r="P129" s="137"/>
    </row>
    <row r="130" spans="2:24" x14ac:dyDescent="0.2">
      <c r="B130" s="50" t="s">
        <v>158</v>
      </c>
      <c r="P130" s="137"/>
    </row>
    <row r="131" spans="2:24" x14ac:dyDescent="0.2">
      <c r="B131" s="136" t="s">
        <v>157</v>
      </c>
      <c r="P131" s="137"/>
    </row>
    <row r="132" spans="2:24" x14ac:dyDescent="0.2">
      <c r="B132" s="50"/>
      <c r="P132" s="137"/>
    </row>
    <row r="133" spans="2:24" x14ac:dyDescent="0.2">
      <c r="B133" s="50"/>
      <c r="P133" s="137"/>
    </row>
    <row r="136" spans="2:24" x14ac:dyDescent="0.2">
      <c r="B136" s="122" t="s">
        <v>238</v>
      </c>
      <c r="P136" s="122" t="s">
        <v>136</v>
      </c>
      <c r="U136" s="122" t="s">
        <v>135</v>
      </c>
    </row>
    <row r="137" spans="2:24" ht="51" x14ac:dyDescent="0.2">
      <c r="B137" s="255" t="s">
        <v>136</v>
      </c>
      <c r="C137" s="255"/>
      <c r="D137" s="255"/>
      <c r="E137" s="255"/>
      <c r="F137" s="255"/>
      <c r="G137" s="255"/>
      <c r="H137" s="255" t="s">
        <v>135</v>
      </c>
      <c r="I137" s="255"/>
      <c r="J137" s="255"/>
      <c r="K137" s="255"/>
      <c r="L137" s="255"/>
      <c r="M137" s="255"/>
      <c r="P137" s="114" t="s">
        <v>67</v>
      </c>
      <c r="Q137" s="143" t="s">
        <v>156</v>
      </c>
      <c r="R137" s="143" t="s">
        <v>155</v>
      </c>
      <c r="S137" s="143" t="s">
        <v>154</v>
      </c>
      <c r="T137" s="73"/>
      <c r="U137" s="114" t="s">
        <v>67</v>
      </c>
      <c r="V137" s="143" t="s">
        <v>156</v>
      </c>
      <c r="W137" s="143" t="s">
        <v>155</v>
      </c>
      <c r="X137" s="143" t="s">
        <v>154</v>
      </c>
    </row>
    <row r="138" spans="2:24" x14ac:dyDescent="0.2">
      <c r="P138" s="50" t="s">
        <v>78</v>
      </c>
      <c r="Q138" s="139">
        <v>8.8381666215672148</v>
      </c>
      <c r="R138" s="139">
        <f t="shared" ref="R138:R147" si="5">100-Q138-S138</f>
        <v>79.944654957946369</v>
      </c>
      <c r="S138" s="139">
        <v>11.217178420486421</v>
      </c>
      <c r="T138" s="62"/>
      <c r="U138" s="140" t="s">
        <v>78</v>
      </c>
      <c r="V138" s="139">
        <v>11.321492042908325</v>
      </c>
      <c r="W138" s="139">
        <f t="shared" ref="W138:W147" si="6">100-V138-X138</f>
        <v>76.782241863210032</v>
      </c>
      <c r="X138" s="139">
        <v>11.896266093881648</v>
      </c>
    </row>
    <row r="139" spans="2:24" x14ac:dyDescent="0.2">
      <c r="P139" s="137" t="s">
        <v>76</v>
      </c>
      <c r="Q139" s="139">
        <v>13.847385984862667</v>
      </c>
      <c r="R139" s="139">
        <f t="shared" si="5"/>
        <v>72.371179864884994</v>
      </c>
      <c r="S139" s="139">
        <v>13.781434150252336</v>
      </c>
      <c r="T139" s="62"/>
      <c r="U139" s="137" t="s">
        <v>76</v>
      </c>
      <c r="V139" s="139">
        <v>21.906851593416363</v>
      </c>
      <c r="W139" s="139">
        <f t="shared" si="6"/>
        <v>66.45096459421589</v>
      </c>
      <c r="X139" s="139">
        <v>11.642183812367747</v>
      </c>
    </row>
    <row r="140" spans="2:24" x14ac:dyDescent="0.2">
      <c r="P140" s="137" t="s">
        <v>63</v>
      </c>
      <c r="Q140" s="139">
        <v>16.6321013286103</v>
      </c>
      <c r="R140" s="139">
        <f t="shared" si="5"/>
        <v>76.671295497178022</v>
      </c>
      <c r="S140" s="139">
        <v>6.6966031742116714</v>
      </c>
      <c r="T140" s="62"/>
      <c r="U140" s="137" t="s">
        <v>63</v>
      </c>
      <c r="V140" s="139">
        <v>20.596067168146675</v>
      </c>
      <c r="W140" s="139">
        <f t="shared" si="6"/>
        <v>70.163381265812518</v>
      </c>
      <c r="X140" s="139">
        <v>9.2405515660408106</v>
      </c>
    </row>
    <row r="141" spans="2:24" x14ac:dyDescent="0.2">
      <c r="P141" s="50" t="s">
        <v>75</v>
      </c>
      <c r="Q141" s="139">
        <v>20.729892819131123</v>
      </c>
      <c r="R141" s="139">
        <f t="shared" si="5"/>
        <v>70.264623702319057</v>
      </c>
      <c r="S141" s="139">
        <v>9.005483478549813</v>
      </c>
      <c r="T141" s="62"/>
      <c r="U141" s="140" t="s">
        <v>75</v>
      </c>
      <c r="V141" s="139">
        <v>26.653187895778974</v>
      </c>
      <c r="W141" s="139">
        <f t="shared" si="6"/>
        <v>62.440693975674947</v>
      </c>
      <c r="X141" s="139">
        <v>10.906118128546082</v>
      </c>
    </row>
    <row r="142" spans="2:24" x14ac:dyDescent="0.2">
      <c r="P142" s="50" t="s">
        <v>64</v>
      </c>
      <c r="Q142" s="139">
        <v>20.955988890761571</v>
      </c>
      <c r="R142" s="139">
        <f t="shared" si="5"/>
        <v>75.112790804683598</v>
      </c>
      <c r="S142" s="139">
        <v>3.9312203045548308</v>
      </c>
      <c r="T142" s="62"/>
      <c r="U142" s="140" t="s">
        <v>64</v>
      </c>
      <c r="V142" s="139">
        <v>21.567145466150976</v>
      </c>
      <c r="W142" s="139">
        <f t="shared" si="6"/>
        <v>72.544983357367556</v>
      </c>
      <c r="X142" s="139">
        <v>5.8878711764814682</v>
      </c>
    </row>
    <row r="143" spans="2:24" x14ac:dyDescent="0.2">
      <c r="P143" s="142" t="s">
        <v>65</v>
      </c>
      <c r="Q143" s="139">
        <v>21.949393041186969</v>
      </c>
      <c r="R143" s="139">
        <f t="shared" si="5"/>
        <v>71.415534147281704</v>
      </c>
      <c r="S143" s="139">
        <v>6.6350728115313293</v>
      </c>
      <c r="T143" s="62"/>
      <c r="U143" s="142" t="s">
        <v>65</v>
      </c>
      <c r="V143" s="139">
        <v>25.728062306829624</v>
      </c>
      <c r="W143" s="139">
        <f t="shared" si="6"/>
        <v>65.414776258123908</v>
      </c>
      <c r="X143" s="139">
        <v>8.8571614350464696</v>
      </c>
    </row>
    <row r="144" spans="2:24" x14ac:dyDescent="0.2">
      <c r="P144" s="137" t="s">
        <v>62</v>
      </c>
      <c r="Q144" s="139">
        <v>22.042346238216989</v>
      </c>
      <c r="R144" s="139">
        <f t="shared" si="5"/>
        <v>69.182944477167908</v>
      </c>
      <c r="S144" s="139">
        <v>8.7747092846150974</v>
      </c>
      <c r="T144" s="62"/>
      <c r="U144" s="137" t="s">
        <v>62</v>
      </c>
      <c r="V144" s="139">
        <v>23.737807095235723</v>
      </c>
      <c r="W144" s="139">
        <f t="shared" si="6"/>
        <v>65.735058451893323</v>
      </c>
      <c r="X144" s="139">
        <v>10.527134452870953</v>
      </c>
    </row>
    <row r="145" spans="2:24" x14ac:dyDescent="0.2">
      <c r="P145" s="50" t="s">
        <v>61</v>
      </c>
      <c r="Q145" s="139">
        <v>23.036106871790917</v>
      </c>
      <c r="R145" s="139">
        <f t="shared" si="5"/>
        <v>73.77306255179829</v>
      </c>
      <c r="S145" s="139">
        <v>3.190830576410784</v>
      </c>
      <c r="T145" s="62"/>
      <c r="U145" s="140" t="s">
        <v>61</v>
      </c>
      <c r="V145" s="139">
        <v>24.864898725028361</v>
      </c>
      <c r="W145" s="139">
        <f t="shared" si="6"/>
        <v>69.828858457445193</v>
      </c>
      <c r="X145" s="139">
        <v>5.3062428175264493</v>
      </c>
    </row>
    <row r="146" spans="2:24" x14ac:dyDescent="0.2">
      <c r="P146" s="142" t="s">
        <v>153</v>
      </c>
      <c r="Q146" s="141">
        <v>23.249222639514475</v>
      </c>
      <c r="R146" s="139">
        <f t="shared" si="5"/>
        <v>70.958561630084077</v>
      </c>
      <c r="S146" s="141">
        <v>5.7922157304014501</v>
      </c>
      <c r="T146" s="62"/>
      <c r="U146" s="142" t="s">
        <v>153</v>
      </c>
      <c r="V146" s="141">
        <v>27.037190792994863</v>
      </c>
      <c r="W146" s="139">
        <f t="shared" si="6"/>
        <v>65.823496421757497</v>
      </c>
      <c r="X146" s="141">
        <v>7.1393127852476459</v>
      </c>
    </row>
    <row r="147" spans="2:24" x14ac:dyDescent="0.2">
      <c r="P147" s="50" t="s">
        <v>104</v>
      </c>
      <c r="Q147" s="139">
        <v>34.346929557144506</v>
      </c>
      <c r="R147" s="139">
        <f t="shared" si="5"/>
        <v>64.509556363111912</v>
      </c>
      <c r="S147" s="139">
        <v>1.1435140797435825</v>
      </c>
      <c r="T147" s="62"/>
      <c r="U147" s="140" t="s">
        <v>104</v>
      </c>
      <c r="V147" s="139">
        <v>40.216736736671564</v>
      </c>
      <c r="W147" s="139">
        <f t="shared" si="6"/>
        <v>57.976775720230052</v>
      </c>
      <c r="X147" s="139">
        <v>1.806487543098382</v>
      </c>
    </row>
    <row r="148" spans="2:24" x14ac:dyDescent="0.2">
      <c r="Q148" s="62"/>
      <c r="R148" s="62"/>
      <c r="S148" s="62"/>
    </row>
    <row r="149" spans="2:24" x14ac:dyDescent="0.2">
      <c r="P149" s="138" t="s">
        <v>152</v>
      </c>
    </row>
    <row r="150" spans="2:24" x14ac:dyDescent="0.2">
      <c r="P150" s="72"/>
    </row>
    <row r="152" spans="2:24" x14ac:dyDescent="0.2">
      <c r="P152" s="137"/>
    </row>
    <row r="155" spans="2:24" x14ac:dyDescent="0.2">
      <c r="P155" s="137"/>
    </row>
    <row r="156" spans="2:24" x14ac:dyDescent="0.2">
      <c r="P156" s="137"/>
    </row>
    <row r="158" spans="2:24" x14ac:dyDescent="0.2">
      <c r="P158" s="137"/>
    </row>
    <row r="159" spans="2:24" x14ac:dyDescent="0.2">
      <c r="P159" s="137"/>
    </row>
    <row r="160" spans="2:24" ht="12.75" customHeight="1" x14ac:dyDescent="0.2">
      <c r="B160" s="242" t="s">
        <v>151</v>
      </c>
      <c r="C160" s="242"/>
      <c r="D160" s="242"/>
      <c r="E160" s="242"/>
      <c r="F160" s="242"/>
      <c r="G160" s="242"/>
      <c r="H160" s="242"/>
      <c r="I160" s="242"/>
      <c r="J160" s="242"/>
      <c r="K160" s="242"/>
      <c r="L160" s="242"/>
      <c r="M160" s="242"/>
    </row>
    <row r="161" spans="2:16" x14ac:dyDescent="0.2">
      <c r="B161" s="242"/>
      <c r="C161" s="242"/>
      <c r="D161" s="242"/>
      <c r="E161" s="242"/>
      <c r="F161" s="242"/>
      <c r="G161" s="242"/>
      <c r="H161" s="242"/>
      <c r="I161" s="242"/>
      <c r="J161" s="242"/>
      <c r="K161" s="242"/>
      <c r="L161" s="242"/>
      <c r="M161" s="242"/>
      <c r="P161" s="50"/>
    </row>
    <row r="162" spans="2:16" x14ac:dyDescent="0.2">
      <c r="B162" s="242"/>
      <c r="C162" s="242"/>
      <c r="D162" s="242"/>
      <c r="E162" s="242"/>
      <c r="F162" s="242"/>
      <c r="G162" s="242"/>
      <c r="H162" s="242"/>
      <c r="I162" s="242"/>
      <c r="J162" s="242"/>
      <c r="K162" s="242"/>
      <c r="L162" s="242"/>
      <c r="M162" s="242"/>
      <c r="P162" s="50"/>
    </row>
    <row r="163" spans="2:16" x14ac:dyDescent="0.2">
      <c r="B163" s="50" t="s">
        <v>150</v>
      </c>
      <c r="P163" s="137"/>
    </row>
    <row r="164" spans="2:16" x14ac:dyDescent="0.2">
      <c r="B164" s="50" t="s">
        <v>149</v>
      </c>
      <c r="P164" s="137"/>
    </row>
    <row r="165" spans="2:16" x14ac:dyDescent="0.2">
      <c r="B165" s="136" t="s">
        <v>148</v>
      </c>
    </row>
  </sheetData>
  <mergeCells count="12">
    <mergeCell ref="B137:G137"/>
    <mergeCell ref="H137:M137"/>
    <mergeCell ref="B160:M162"/>
    <mergeCell ref="B25:M26"/>
    <mergeCell ref="B52:K54"/>
    <mergeCell ref="B60:M61"/>
    <mergeCell ref="B69:G69"/>
    <mergeCell ref="H69:M69"/>
    <mergeCell ref="B92:M94"/>
    <mergeCell ref="B103:G103"/>
    <mergeCell ref="H103:M103"/>
    <mergeCell ref="B126:M12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9"/>
  <sheetViews>
    <sheetView zoomScaleNormal="100" workbookViewId="0"/>
  </sheetViews>
  <sheetFormatPr baseColWidth="10" defaultRowHeight="12.75" x14ac:dyDescent="0.2"/>
  <cols>
    <col min="1" max="13" width="11.42578125" style="11"/>
    <col min="14" max="14" width="11.85546875" style="11" customWidth="1"/>
    <col min="15" max="15" width="11.42578125" style="11"/>
    <col min="16" max="16" width="17.7109375" style="11" customWidth="1"/>
    <col min="17" max="18" width="11.42578125" style="11"/>
    <col min="19" max="19" width="13.5703125" style="11" customWidth="1"/>
    <col min="20" max="20" width="7.140625" style="11" customWidth="1"/>
    <col min="21" max="21" width="6.5703125" style="11" customWidth="1"/>
    <col min="22" max="22" width="8.140625" style="11" customWidth="1"/>
    <col min="23" max="23" width="8" style="11" customWidth="1"/>
    <col min="24" max="16384" width="11.42578125" style="11"/>
  </cols>
  <sheetData>
    <row r="1" spans="2:23" ht="12.75" customHeight="1" x14ac:dyDescent="0.2"/>
    <row r="2" spans="2:23" x14ac:dyDescent="0.2">
      <c r="B2" s="180" t="s">
        <v>239</v>
      </c>
      <c r="O2" s="240" t="s">
        <v>196</v>
      </c>
      <c r="P2" s="240"/>
      <c r="Q2" s="240"/>
      <c r="T2" s="157"/>
      <c r="U2" s="260" t="s">
        <v>173</v>
      </c>
      <c r="V2" s="260"/>
      <c r="W2" s="260"/>
    </row>
    <row r="3" spans="2:23" x14ac:dyDescent="0.2">
      <c r="B3" s="186"/>
      <c r="N3" s="189" t="s">
        <v>67</v>
      </c>
      <c r="O3" s="189" t="s">
        <v>194</v>
      </c>
      <c r="P3" s="189" t="s">
        <v>83</v>
      </c>
      <c r="Q3" s="189" t="s">
        <v>193</v>
      </c>
      <c r="R3" s="157" t="s">
        <v>195</v>
      </c>
      <c r="T3" s="157"/>
      <c r="U3" s="188" t="s">
        <v>194</v>
      </c>
      <c r="V3" s="188" t="s">
        <v>83</v>
      </c>
      <c r="W3" s="188" t="s">
        <v>193</v>
      </c>
    </row>
    <row r="4" spans="2:23" x14ac:dyDescent="0.2">
      <c r="B4" s="186"/>
      <c r="N4" s="9" t="s">
        <v>78</v>
      </c>
      <c r="O4" s="184">
        <v>472.35670035031939</v>
      </c>
      <c r="P4" s="184">
        <v>509.9469532247615</v>
      </c>
      <c r="Q4" s="184">
        <v>553.43540285002382</v>
      </c>
      <c r="R4" s="183">
        <f t="shared" ref="R4:R30" si="0">Q4-O4</f>
        <v>81.078702499704434</v>
      </c>
      <c r="T4" s="182" t="s">
        <v>78</v>
      </c>
      <c r="U4" s="181">
        <v>3.1381238094344996</v>
      </c>
      <c r="V4" s="181">
        <v>1.9844748824103422</v>
      </c>
      <c r="W4" s="181">
        <v>3.2242860207891932</v>
      </c>
    </row>
    <row r="5" spans="2:23" x14ac:dyDescent="0.2">
      <c r="B5" s="186"/>
      <c r="N5" s="9" t="s">
        <v>97</v>
      </c>
      <c r="O5" s="184">
        <v>446.32141432517705</v>
      </c>
      <c r="P5" s="184">
        <v>492.67563897849618</v>
      </c>
      <c r="Q5" s="184">
        <v>552.32064292127063</v>
      </c>
      <c r="R5" s="183">
        <f t="shared" si="0"/>
        <v>105.99922859609359</v>
      </c>
      <c r="T5" s="182" t="s">
        <v>97</v>
      </c>
      <c r="U5" s="181">
        <v>4.9231714778585189</v>
      </c>
      <c r="V5" s="181">
        <v>3.7659610888125816</v>
      </c>
      <c r="W5" s="181">
        <v>3.8225653630206353</v>
      </c>
    </row>
    <row r="6" spans="2:23" x14ac:dyDescent="0.2">
      <c r="B6" s="186"/>
      <c r="N6" s="9" t="s">
        <v>66</v>
      </c>
      <c r="O6" s="184">
        <v>456.74648398021077</v>
      </c>
      <c r="P6" s="184">
        <v>491.64827959188278</v>
      </c>
      <c r="Q6" s="184">
        <v>530.48186557496626</v>
      </c>
      <c r="R6" s="183">
        <f t="shared" si="0"/>
        <v>73.735381594755495</v>
      </c>
      <c r="T6" s="182" t="s">
        <v>66</v>
      </c>
      <c r="U6" s="181">
        <v>3.1885777221176772</v>
      </c>
      <c r="V6" s="181">
        <v>2.0222663383793602</v>
      </c>
      <c r="W6" s="181">
        <v>2.9866047104314002</v>
      </c>
    </row>
    <row r="7" spans="2:23" x14ac:dyDescent="0.2">
      <c r="B7" s="186"/>
      <c r="N7" s="9" t="s">
        <v>79</v>
      </c>
      <c r="O7" s="184">
        <v>434.45131542437133</v>
      </c>
      <c r="P7" s="184">
        <v>489.48681674494503</v>
      </c>
      <c r="Q7" s="184">
        <v>551.36030189689052</v>
      </c>
      <c r="R7" s="183">
        <f t="shared" si="0"/>
        <v>116.90898647251919</v>
      </c>
      <c r="T7" s="182" t="s">
        <v>79</v>
      </c>
      <c r="U7" s="181">
        <v>3.216588222248836</v>
      </c>
      <c r="V7" s="181">
        <v>2.2028740214539329</v>
      </c>
      <c r="W7" s="181">
        <v>3.4825243446566647</v>
      </c>
    </row>
    <row r="8" spans="2:23" x14ac:dyDescent="0.2">
      <c r="B8" s="186"/>
      <c r="N8" s="9" t="s">
        <v>105</v>
      </c>
      <c r="O8" s="184">
        <v>451.37354666936619</v>
      </c>
      <c r="P8" s="184">
        <v>489.27387694241099</v>
      </c>
      <c r="Q8" s="184">
        <v>525.28714516505659</v>
      </c>
      <c r="R8" s="183">
        <f t="shared" si="0"/>
        <v>73.913598495690394</v>
      </c>
      <c r="T8" s="182" t="s">
        <v>105</v>
      </c>
      <c r="U8" s="181">
        <v>2.4377227774503925</v>
      </c>
      <c r="V8" s="181">
        <v>1.9488222695141262</v>
      </c>
      <c r="W8" s="181">
        <v>3.0897554386915549</v>
      </c>
    </row>
    <row r="9" spans="2:23" x14ac:dyDescent="0.2">
      <c r="B9" s="186"/>
      <c r="N9" s="9" t="s">
        <v>63</v>
      </c>
      <c r="O9" s="184">
        <v>444.09502983178368</v>
      </c>
      <c r="P9" s="184">
        <v>488.96005376370152</v>
      </c>
      <c r="Q9" s="184">
        <v>540.52061800630702</v>
      </c>
      <c r="R9" s="183">
        <f t="shared" si="0"/>
        <v>96.425588174523341</v>
      </c>
      <c r="T9" s="182" t="s">
        <v>63</v>
      </c>
      <c r="U9" s="181">
        <v>2.968411126051854</v>
      </c>
      <c r="V9" s="181">
        <v>2.2748502812098663</v>
      </c>
      <c r="W9" s="181">
        <v>3.5279264869541005</v>
      </c>
    </row>
    <row r="10" spans="2:23" x14ac:dyDescent="0.2">
      <c r="B10" s="186"/>
      <c r="N10" s="9" t="s">
        <v>96</v>
      </c>
      <c r="O10" s="187">
        <v>435.12861479135881</v>
      </c>
      <c r="P10" s="187">
        <v>487.26749896735731</v>
      </c>
      <c r="Q10" s="187">
        <v>541.61854351903901</v>
      </c>
      <c r="R10" s="183">
        <f t="shared" si="0"/>
        <v>106.48992872768019</v>
      </c>
      <c r="T10" s="182" t="s">
        <v>96</v>
      </c>
      <c r="U10" s="161">
        <v>3.3335458708592194</v>
      </c>
      <c r="V10" s="161">
        <v>2.3377890130540924</v>
      </c>
      <c r="W10" s="161">
        <v>2.7874609094447149</v>
      </c>
    </row>
    <row r="11" spans="2:23" x14ac:dyDescent="0.2">
      <c r="B11" s="186"/>
      <c r="N11" s="9" t="s">
        <v>106</v>
      </c>
      <c r="O11" s="184">
        <v>428.90143913380507</v>
      </c>
      <c r="P11" s="184">
        <v>486.99920785192438</v>
      </c>
      <c r="Q11" s="184">
        <v>544.50808446197311</v>
      </c>
      <c r="R11" s="183">
        <f t="shared" si="0"/>
        <v>115.60664532816804</v>
      </c>
      <c r="T11" s="182" t="s">
        <v>106</v>
      </c>
      <c r="U11" s="181">
        <v>3.3030780914190654</v>
      </c>
      <c r="V11" s="181">
        <v>2.0936446969417615</v>
      </c>
      <c r="W11" s="181">
        <v>3.1590683084753985</v>
      </c>
    </row>
    <row r="12" spans="2:23" x14ac:dyDescent="0.2">
      <c r="B12" s="186"/>
      <c r="N12" s="50" t="s">
        <v>92</v>
      </c>
      <c r="O12" s="184">
        <v>440.4591803123497</v>
      </c>
      <c r="P12" s="184">
        <v>484.52900864834987</v>
      </c>
      <c r="Q12" s="184">
        <v>531.93643553499976</v>
      </c>
      <c r="R12" s="183">
        <f t="shared" si="0"/>
        <v>91.477255222650058</v>
      </c>
      <c r="T12" s="131" t="s">
        <v>92</v>
      </c>
      <c r="U12" s="181">
        <v>2.4972590694567836</v>
      </c>
      <c r="V12" s="181">
        <v>1.244058661476809</v>
      </c>
      <c r="W12" s="181">
        <v>2.4152542107394748</v>
      </c>
    </row>
    <row r="13" spans="2:23" x14ac:dyDescent="0.2">
      <c r="B13" s="186"/>
      <c r="N13" s="9" t="s">
        <v>76</v>
      </c>
      <c r="O13" s="184">
        <v>446.15409636684956</v>
      </c>
      <c r="P13" s="184">
        <v>484.13922563776697</v>
      </c>
      <c r="Q13" s="184">
        <v>529.30743888016332</v>
      </c>
      <c r="R13" s="183">
        <f t="shared" si="0"/>
        <v>83.15334251331376</v>
      </c>
      <c r="T13" s="182" t="s">
        <v>76</v>
      </c>
      <c r="U13" s="181">
        <v>2.393710347900901</v>
      </c>
      <c r="V13" s="181">
        <v>1.8571559520084151</v>
      </c>
      <c r="W13" s="181">
        <v>2.4820292180472121</v>
      </c>
    </row>
    <row r="14" spans="2:23" x14ac:dyDescent="0.2">
      <c r="B14" s="186"/>
      <c r="N14" s="9" t="s">
        <v>101</v>
      </c>
      <c r="O14" s="184">
        <v>447.55149903026472</v>
      </c>
      <c r="P14" s="184">
        <v>483.15945520181771</v>
      </c>
      <c r="Q14" s="184">
        <v>522.26136390745194</v>
      </c>
      <c r="R14" s="183">
        <f t="shared" si="0"/>
        <v>74.709864877187215</v>
      </c>
      <c r="T14" s="182" t="s">
        <v>101</v>
      </c>
      <c r="U14" s="181">
        <v>2.6357507394266104</v>
      </c>
      <c r="V14" s="181">
        <v>2.0319130914273762</v>
      </c>
      <c r="W14" s="181">
        <v>2.9540034638873895</v>
      </c>
    </row>
    <row r="15" spans="2:23" x14ac:dyDescent="0.2">
      <c r="B15" s="186"/>
      <c r="N15" s="9" t="s">
        <v>75</v>
      </c>
      <c r="O15" s="184">
        <v>435.65308852666442</v>
      </c>
      <c r="P15" s="184">
        <v>481.76606539700737</v>
      </c>
      <c r="Q15" s="184">
        <v>535.15186725245019</v>
      </c>
      <c r="R15" s="183">
        <f t="shared" si="0"/>
        <v>99.498778725785769</v>
      </c>
      <c r="T15" s="182" t="s">
        <v>75</v>
      </c>
      <c r="U15" s="181">
        <v>2.7725688378933397</v>
      </c>
      <c r="V15" s="181">
        <v>2.0631209527744181</v>
      </c>
      <c r="W15" s="181">
        <v>3.0966374168533557</v>
      </c>
    </row>
    <row r="16" spans="2:23" x14ac:dyDescent="0.2">
      <c r="B16" s="186"/>
      <c r="N16" s="9" t="s">
        <v>77</v>
      </c>
      <c r="O16" s="184">
        <v>432.44825037091215</v>
      </c>
      <c r="P16" s="184">
        <v>475.14676197725714</v>
      </c>
      <c r="Q16" s="184">
        <v>524.59027191306097</v>
      </c>
      <c r="R16" s="183">
        <f t="shared" si="0"/>
        <v>92.142021542148825</v>
      </c>
      <c r="T16" s="182" t="s">
        <v>77</v>
      </c>
      <c r="U16" s="181">
        <v>2.7034466871415632</v>
      </c>
      <c r="V16" s="181">
        <v>1.8418202094056788</v>
      </c>
      <c r="W16" s="181">
        <v>3.1548803813527346</v>
      </c>
    </row>
    <row r="17" spans="2:23" x14ac:dyDescent="0.2">
      <c r="B17" s="186"/>
      <c r="N17" s="9" t="s">
        <v>62</v>
      </c>
      <c r="O17" s="184">
        <v>429.88204526466171</v>
      </c>
      <c r="P17" s="184">
        <v>474.82645390785706</v>
      </c>
      <c r="Q17" s="184">
        <v>541.37767421676222</v>
      </c>
      <c r="R17" s="183">
        <f t="shared" si="0"/>
        <v>111.4956289521005</v>
      </c>
      <c r="T17" s="182" t="s">
        <v>62</v>
      </c>
      <c r="U17" s="181">
        <v>3.787030328964013</v>
      </c>
      <c r="V17" s="181">
        <v>3.0648044725406103</v>
      </c>
      <c r="W17" s="181">
        <v>4.265963380301792</v>
      </c>
    </row>
    <row r="18" spans="2:23" x14ac:dyDescent="0.2">
      <c r="B18" s="186"/>
      <c r="N18" s="8" t="s">
        <v>65</v>
      </c>
      <c r="O18" s="184">
        <v>421.98284772763168</v>
      </c>
      <c r="P18" s="184">
        <v>473.94441842059842</v>
      </c>
      <c r="Q18" s="184">
        <v>534.55471895979872</v>
      </c>
      <c r="R18" s="183">
        <f t="shared" si="0"/>
        <v>112.57187123216704</v>
      </c>
      <c r="T18" s="182" t="s">
        <v>65</v>
      </c>
      <c r="U18" s="181">
        <v>2.9692546986434327</v>
      </c>
      <c r="V18" s="181">
        <v>2.4889736450946547</v>
      </c>
      <c r="W18" s="181">
        <v>3.6237152075615087</v>
      </c>
    </row>
    <row r="19" spans="2:23" x14ac:dyDescent="0.2">
      <c r="B19" s="186"/>
      <c r="N19" s="9" t="s">
        <v>64</v>
      </c>
      <c r="O19" s="184">
        <v>433.66101336864972</v>
      </c>
      <c r="P19" s="184">
        <v>473.14020802460692</v>
      </c>
      <c r="Q19" s="184">
        <v>519.96005330680919</v>
      </c>
      <c r="R19" s="183">
        <f t="shared" si="0"/>
        <v>86.299039938159467</v>
      </c>
      <c r="T19" s="182" t="s">
        <v>64</v>
      </c>
      <c r="U19" s="181">
        <v>2.0211945996899159</v>
      </c>
      <c r="V19" s="181">
        <v>1.5043760437094791</v>
      </c>
      <c r="W19" s="181">
        <v>2.112300348720606</v>
      </c>
    </row>
    <row r="20" spans="2:23" x14ac:dyDescent="0.2">
      <c r="B20" s="186"/>
      <c r="N20" s="9" t="s">
        <v>99</v>
      </c>
      <c r="O20" s="184">
        <v>413.85973772497414</v>
      </c>
      <c r="P20" s="184">
        <v>472.77612237193983</v>
      </c>
      <c r="Q20" s="184">
        <v>534.93224289262537</v>
      </c>
      <c r="R20" s="183">
        <f t="shared" si="0"/>
        <v>121.07250516765123</v>
      </c>
      <c r="T20" s="182" t="s">
        <v>99</v>
      </c>
      <c r="U20" s="181">
        <v>3.5953427431172487</v>
      </c>
      <c r="V20" s="181">
        <v>2.5140600273705536</v>
      </c>
      <c r="W20" s="181">
        <v>4.000206728704419</v>
      </c>
    </row>
    <row r="21" spans="2:23" x14ac:dyDescent="0.2">
      <c r="B21" s="186"/>
      <c r="N21" s="9" t="s">
        <v>82</v>
      </c>
      <c r="O21" s="184">
        <v>428.79685080440316</v>
      </c>
      <c r="P21" s="184">
        <v>471.91052210574856</v>
      </c>
      <c r="Q21" s="184">
        <v>529.30576219546799</v>
      </c>
      <c r="R21" s="183">
        <f t="shared" si="0"/>
        <v>100.50891139106483</v>
      </c>
      <c r="T21" s="182" t="s">
        <v>82</v>
      </c>
      <c r="U21" s="181">
        <v>3.6122593621991381</v>
      </c>
      <c r="V21" s="181">
        <v>2.3505713863735482</v>
      </c>
      <c r="W21" s="181">
        <v>3.1988670060525308</v>
      </c>
    </row>
    <row r="22" spans="2:23" x14ac:dyDescent="0.2">
      <c r="B22" s="186"/>
      <c r="N22" s="122" t="s">
        <v>153</v>
      </c>
      <c r="O22" s="184">
        <v>426.49350315734097</v>
      </c>
      <c r="P22" s="184">
        <v>471.9034178043139</v>
      </c>
      <c r="Q22" s="184">
        <v>523.94849813158021</v>
      </c>
      <c r="R22" s="183">
        <f t="shared" si="0"/>
        <v>97.454994974239241</v>
      </c>
      <c r="T22" s="131" t="s">
        <v>153</v>
      </c>
      <c r="U22" s="181">
        <v>3.2147877571080103</v>
      </c>
      <c r="V22" s="181">
        <v>2.3211840803638499</v>
      </c>
      <c r="W22" s="181">
        <v>3.5972769899944614</v>
      </c>
    </row>
    <row r="23" spans="2:23" x14ac:dyDescent="0.2">
      <c r="B23" s="186"/>
      <c r="N23" s="9" t="s">
        <v>61</v>
      </c>
      <c r="O23" s="184">
        <v>429.91589700009592</v>
      </c>
      <c r="P23" s="184">
        <v>471.25947547628658</v>
      </c>
      <c r="Q23" s="184">
        <v>515.09540229446691</v>
      </c>
      <c r="R23" s="183">
        <f t="shared" si="0"/>
        <v>85.179505294370983</v>
      </c>
      <c r="T23" s="182" t="s">
        <v>61</v>
      </c>
      <c r="U23" s="181">
        <v>3.0842806168517951</v>
      </c>
      <c r="V23" s="181">
        <v>3.0933882304626166</v>
      </c>
      <c r="W23" s="181">
        <v>5.5393472085521793</v>
      </c>
    </row>
    <row r="24" spans="2:23" x14ac:dyDescent="0.2">
      <c r="B24" s="186"/>
      <c r="L24" s="217" t="s">
        <v>253</v>
      </c>
      <c r="N24" s="50" t="s">
        <v>98</v>
      </c>
      <c r="O24" s="184">
        <v>426.97612327357348</v>
      </c>
      <c r="P24" s="184">
        <v>466.01611291105684</v>
      </c>
      <c r="Q24" s="184">
        <v>510.37649306441767</v>
      </c>
      <c r="R24" s="183">
        <f t="shared" si="0"/>
        <v>83.400369790844195</v>
      </c>
      <c r="T24" s="131" t="s">
        <v>98</v>
      </c>
      <c r="U24" s="181">
        <v>3.4088602560149619</v>
      </c>
      <c r="V24" s="181">
        <v>1.5789621478861158</v>
      </c>
      <c r="W24" s="181">
        <v>3.7681295612402965</v>
      </c>
    </row>
    <row r="25" spans="2:23" ht="12.75" customHeight="1" x14ac:dyDescent="0.2">
      <c r="B25" s="256" t="s">
        <v>192</v>
      </c>
      <c r="C25" s="256"/>
      <c r="D25" s="256"/>
      <c r="E25" s="256"/>
      <c r="F25" s="256"/>
      <c r="G25" s="256"/>
      <c r="H25" s="256"/>
      <c r="I25" s="256"/>
      <c r="J25" s="256"/>
      <c r="K25" s="256"/>
      <c r="L25" s="256"/>
      <c r="N25" s="9" t="s">
        <v>91</v>
      </c>
      <c r="O25" s="184">
        <v>394.41913792599644</v>
      </c>
      <c r="P25" s="184">
        <v>463.9946184782649</v>
      </c>
      <c r="Q25" s="184">
        <v>527.70426556744428</v>
      </c>
      <c r="R25" s="183">
        <f t="shared" si="0"/>
        <v>133.28512764144784</v>
      </c>
      <c r="T25" s="182" t="s">
        <v>91</v>
      </c>
      <c r="U25" s="181">
        <v>4.8371539360720712</v>
      </c>
      <c r="V25" s="181">
        <v>2.8929280025402373</v>
      </c>
      <c r="W25" s="181">
        <v>4.189196364676258</v>
      </c>
    </row>
    <row r="26" spans="2:23" x14ac:dyDescent="0.2">
      <c r="B26" s="256"/>
      <c r="C26" s="256"/>
      <c r="D26" s="256"/>
      <c r="E26" s="256"/>
      <c r="F26" s="256"/>
      <c r="G26" s="256"/>
      <c r="H26" s="256"/>
      <c r="I26" s="256"/>
      <c r="J26" s="256"/>
      <c r="K26" s="256"/>
      <c r="L26" s="256"/>
      <c r="N26" s="9" t="s">
        <v>103</v>
      </c>
      <c r="O26" s="184">
        <v>427.44646857352632</v>
      </c>
      <c r="P26" s="184">
        <v>463.1051893674915</v>
      </c>
      <c r="Q26" s="184">
        <v>509.12743830301537</v>
      </c>
      <c r="R26" s="183">
        <f t="shared" si="0"/>
        <v>81.68096972948905</v>
      </c>
      <c r="T26" s="182" t="s">
        <v>103</v>
      </c>
      <c r="U26" s="181">
        <v>3.3424356994202085</v>
      </c>
      <c r="V26" s="181">
        <v>2.378917216519759</v>
      </c>
      <c r="W26" s="181">
        <v>3.6803264685987545</v>
      </c>
    </row>
    <row r="27" spans="2:23" ht="12.75" customHeight="1" x14ac:dyDescent="0.2">
      <c r="B27" s="20" t="s">
        <v>176</v>
      </c>
      <c r="C27" s="185"/>
      <c r="D27" s="185"/>
      <c r="E27" s="185"/>
      <c r="F27" s="185"/>
      <c r="G27" s="185"/>
      <c r="H27" s="185"/>
      <c r="I27" s="185"/>
      <c r="J27" s="185"/>
      <c r="K27" s="185"/>
      <c r="L27" s="185"/>
      <c r="N27" s="9" t="s">
        <v>104</v>
      </c>
      <c r="O27" s="184">
        <v>397.9417991339655</v>
      </c>
      <c r="P27" s="184">
        <v>430.1463218532806</v>
      </c>
      <c r="Q27" s="184">
        <v>473.5139906315427</v>
      </c>
      <c r="R27" s="183">
        <f t="shared" si="0"/>
        <v>75.572191497577194</v>
      </c>
      <c r="T27" s="182" t="s">
        <v>104</v>
      </c>
      <c r="U27" s="181">
        <v>3.2944021280038474</v>
      </c>
      <c r="V27" s="181">
        <v>2.3350234487243897</v>
      </c>
      <c r="W27" s="181">
        <v>3.8070428122027868</v>
      </c>
    </row>
    <row r="28" spans="2:23" x14ac:dyDescent="0.2">
      <c r="B28" s="136" t="s">
        <v>191</v>
      </c>
      <c r="C28" s="185"/>
      <c r="D28" s="185"/>
      <c r="E28" s="185"/>
      <c r="F28" s="185"/>
      <c r="G28" s="185"/>
      <c r="H28" s="185"/>
      <c r="I28" s="185"/>
      <c r="J28" s="185"/>
      <c r="K28" s="185"/>
      <c r="L28" s="185"/>
      <c r="N28" s="50" t="s">
        <v>94</v>
      </c>
      <c r="O28" s="184">
        <v>367.85017713168747</v>
      </c>
      <c r="P28" s="184">
        <v>427.75999666897269</v>
      </c>
      <c r="Q28" s="184">
        <v>499.64254023960842</v>
      </c>
      <c r="R28" s="183">
        <f t="shared" si="0"/>
        <v>131.79236310792095</v>
      </c>
      <c r="T28" s="131" t="s">
        <v>94</v>
      </c>
      <c r="U28" s="181">
        <v>3.9043164304039646</v>
      </c>
      <c r="V28" s="181">
        <v>3.9984151337824545</v>
      </c>
      <c r="W28" s="181">
        <v>6.2223191949881356</v>
      </c>
    </row>
    <row r="29" spans="2:23" x14ac:dyDescent="0.2">
      <c r="B29" s="20"/>
      <c r="N29" s="50" t="s">
        <v>102</v>
      </c>
      <c r="O29" s="184">
        <v>378.75917278998605</v>
      </c>
      <c r="P29" s="184">
        <v>418.30668002350967</v>
      </c>
      <c r="Q29" s="184">
        <v>470.81377758346429</v>
      </c>
      <c r="R29" s="183">
        <f t="shared" si="0"/>
        <v>92.054604793478234</v>
      </c>
      <c r="T29" s="131" t="s">
        <v>102</v>
      </c>
      <c r="U29" s="181">
        <v>2.3165937127282525</v>
      </c>
      <c r="V29" s="181">
        <v>1.1789263900498237</v>
      </c>
      <c r="W29" s="181">
        <v>2.9547544305943121</v>
      </c>
    </row>
    <row r="30" spans="2:23" x14ac:dyDescent="0.2">
      <c r="B30" s="136"/>
      <c r="N30" s="9" t="s">
        <v>107</v>
      </c>
      <c r="O30" s="184">
        <v>365.69915225828163</v>
      </c>
      <c r="P30" s="184">
        <v>417.30390037486825</v>
      </c>
      <c r="Q30" s="184">
        <v>473.4766102820065</v>
      </c>
      <c r="R30" s="183">
        <f t="shared" si="0"/>
        <v>107.77745802372488</v>
      </c>
      <c r="T30" s="182" t="s">
        <v>107</v>
      </c>
      <c r="U30" s="181">
        <v>3.8994023934401731</v>
      </c>
      <c r="V30" s="181">
        <v>3.3026884855371073</v>
      </c>
      <c r="W30" s="181">
        <v>5.9840367543185948</v>
      </c>
    </row>
    <row r="31" spans="2:23" x14ac:dyDescent="0.2">
      <c r="R31" s="157"/>
      <c r="T31" s="46"/>
    </row>
    <row r="32" spans="2:23" x14ac:dyDescent="0.2">
      <c r="R32" s="157"/>
    </row>
    <row r="33" spans="2:20" x14ac:dyDescent="0.2">
      <c r="B33" s="180" t="s">
        <v>240</v>
      </c>
      <c r="C33" s="19"/>
      <c r="D33" s="19"/>
      <c r="E33" s="19"/>
      <c r="F33" s="19"/>
      <c r="G33" s="19"/>
      <c r="H33" s="19"/>
      <c r="I33" s="19"/>
      <c r="J33" s="19"/>
      <c r="K33" s="19"/>
      <c r="L33" s="19"/>
      <c r="M33" s="19"/>
      <c r="R33" s="157"/>
    </row>
    <row r="34" spans="2:20" s="177" customFormat="1" x14ac:dyDescent="0.2">
      <c r="B34" s="8" t="s">
        <v>190</v>
      </c>
      <c r="C34" s="178"/>
      <c r="D34" s="178"/>
      <c r="E34" s="178"/>
      <c r="F34" s="178"/>
      <c r="G34" s="178"/>
      <c r="H34" s="178"/>
      <c r="I34" s="178"/>
      <c r="J34" s="178"/>
      <c r="K34" s="178"/>
      <c r="L34" s="178"/>
      <c r="M34" s="178"/>
      <c r="N34" s="178"/>
      <c r="O34" s="261"/>
      <c r="P34" s="261"/>
      <c r="Q34" s="261"/>
      <c r="R34" s="179"/>
      <c r="S34" s="178"/>
      <c r="T34" s="178"/>
    </row>
    <row r="35" spans="2:20" x14ac:dyDescent="0.2">
      <c r="B35" s="167"/>
      <c r="C35" s="13"/>
      <c r="D35" s="13"/>
      <c r="E35" s="13"/>
      <c r="F35" s="13"/>
      <c r="G35" s="13"/>
      <c r="H35" s="13"/>
      <c r="I35" s="13"/>
      <c r="J35" s="13"/>
      <c r="K35" s="13"/>
      <c r="L35" s="13"/>
      <c r="M35" s="13"/>
      <c r="O35" s="164" t="s">
        <v>189</v>
      </c>
      <c r="P35" s="164" t="s">
        <v>188</v>
      </c>
      <c r="Q35" s="164"/>
      <c r="R35" s="164"/>
      <c r="S35" s="13"/>
      <c r="T35" s="13"/>
    </row>
    <row r="36" spans="2:20" x14ac:dyDescent="0.2">
      <c r="B36" s="167"/>
      <c r="C36" s="13"/>
      <c r="D36" s="13"/>
      <c r="E36" s="13"/>
      <c r="F36" s="13"/>
      <c r="G36" s="13"/>
      <c r="H36" s="13"/>
      <c r="I36" s="13"/>
      <c r="J36" s="13"/>
      <c r="K36" s="13"/>
      <c r="L36" s="13"/>
      <c r="M36" s="13"/>
      <c r="N36" s="162" t="s">
        <v>106</v>
      </c>
      <c r="O36" s="174">
        <v>0.1779796913568425</v>
      </c>
      <c r="P36" s="174">
        <v>-0.10489224475329173</v>
      </c>
      <c r="Q36" s="31"/>
      <c r="R36" s="159"/>
      <c r="S36" s="13"/>
      <c r="T36" s="13"/>
    </row>
    <row r="37" spans="2:20" x14ac:dyDescent="0.2">
      <c r="B37" s="167"/>
      <c r="C37" s="13"/>
      <c r="D37" s="13"/>
      <c r="E37" s="13"/>
      <c r="F37" s="13"/>
      <c r="G37" s="13"/>
      <c r="H37" s="13"/>
      <c r="I37" s="13"/>
      <c r="J37" s="13"/>
      <c r="K37" s="13"/>
      <c r="L37" s="13"/>
      <c r="M37" s="13"/>
      <c r="N37" s="162" t="s">
        <v>105</v>
      </c>
      <c r="O37" s="174">
        <v>0.1733354260671944</v>
      </c>
      <c r="P37" s="174">
        <v>9.693893538935941E-2</v>
      </c>
      <c r="Q37" s="13"/>
      <c r="R37" s="159"/>
      <c r="S37" s="13"/>
      <c r="T37" s="13"/>
    </row>
    <row r="38" spans="2:20" x14ac:dyDescent="0.2">
      <c r="B38" s="167"/>
      <c r="C38" s="13"/>
      <c r="D38" s="13"/>
      <c r="E38" s="13"/>
      <c r="F38" s="13"/>
      <c r="G38" s="13"/>
      <c r="H38" s="13"/>
      <c r="I38" s="13"/>
      <c r="J38" s="13"/>
      <c r="K38" s="13"/>
      <c r="L38" s="13"/>
      <c r="M38" s="13"/>
      <c r="N38" s="165" t="s">
        <v>63</v>
      </c>
      <c r="O38" s="174">
        <v>0.16606635774364353</v>
      </c>
      <c r="P38" s="174">
        <v>-0.18581560482064308</v>
      </c>
      <c r="Q38" s="13"/>
      <c r="R38" s="159"/>
      <c r="S38" s="13"/>
      <c r="T38" s="13"/>
    </row>
    <row r="39" spans="2:20" x14ac:dyDescent="0.2">
      <c r="B39" s="167"/>
      <c r="C39" s="13"/>
      <c r="D39" s="13"/>
      <c r="E39" s="13"/>
      <c r="F39" s="13"/>
      <c r="G39" s="13"/>
      <c r="H39" s="13"/>
      <c r="I39" s="13"/>
      <c r="J39" s="13"/>
      <c r="K39" s="13"/>
      <c r="L39" s="13"/>
      <c r="M39" s="13"/>
      <c r="N39" s="162" t="s">
        <v>104</v>
      </c>
      <c r="O39" s="174">
        <v>0.14969898972333612</v>
      </c>
      <c r="P39" s="174">
        <v>-0.16976809557374661</v>
      </c>
      <c r="Q39" s="13"/>
      <c r="R39" s="159"/>
      <c r="S39" s="13"/>
      <c r="T39" s="13"/>
    </row>
    <row r="40" spans="2:20" x14ac:dyDescent="0.2">
      <c r="B40" s="167"/>
      <c r="C40" s="13"/>
      <c r="D40" s="13"/>
      <c r="E40" s="13"/>
      <c r="F40" s="13"/>
      <c r="G40" s="13"/>
      <c r="H40" s="13"/>
      <c r="I40" s="13"/>
      <c r="J40" s="13"/>
      <c r="K40" s="13"/>
      <c r="L40" s="13"/>
      <c r="M40" s="13"/>
      <c r="N40" s="162" t="s">
        <v>103</v>
      </c>
      <c r="O40" s="174">
        <v>0.14654826149630729</v>
      </c>
      <c r="P40" s="174">
        <v>-0.13685175388857379</v>
      </c>
      <c r="Q40" s="13"/>
      <c r="R40" s="159"/>
      <c r="S40" s="13"/>
      <c r="T40" s="13"/>
    </row>
    <row r="41" spans="2:20" x14ac:dyDescent="0.2">
      <c r="B41" s="167"/>
      <c r="C41" s="13"/>
      <c r="D41" s="13"/>
      <c r="E41" s="13"/>
      <c r="F41" s="13"/>
      <c r="G41" s="13"/>
      <c r="H41" s="13"/>
      <c r="I41" s="13"/>
      <c r="J41" s="13"/>
      <c r="K41" s="13"/>
      <c r="L41" s="13"/>
      <c r="M41" s="13"/>
      <c r="N41" s="24" t="s">
        <v>62</v>
      </c>
      <c r="O41" s="174">
        <v>0.1462409319196199</v>
      </c>
      <c r="P41" s="174">
        <v>-0.1010688182402026</v>
      </c>
      <c r="Q41" s="13"/>
      <c r="R41" s="159"/>
      <c r="S41" s="13"/>
      <c r="T41" s="13"/>
    </row>
    <row r="42" spans="2:20" x14ac:dyDescent="0.2">
      <c r="B42" s="167"/>
      <c r="C42" s="13"/>
      <c r="D42" s="13"/>
      <c r="E42" s="13"/>
      <c r="F42" s="13"/>
      <c r="G42" s="13"/>
      <c r="H42" s="13"/>
      <c r="I42" s="13"/>
      <c r="J42" s="13"/>
      <c r="K42" s="13"/>
      <c r="L42" s="13"/>
      <c r="M42" s="13"/>
      <c r="N42" s="162" t="s">
        <v>96</v>
      </c>
      <c r="O42" s="176">
        <v>0.12352266636579484</v>
      </c>
      <c r="P42" s="174">
        <v>-0.18350835922034692</v>
      </c>
      <c r="Q42" s="35"/>
      <c r="R42" s="159"/>
      <c r="S42" s="13"/>
      <c r="T42" s="13"/>
    </row>
    <row r="43" spans="2:20" x14ac:dyDescent="0.2">
      <c r="B43" s="167"/>
      <c r="C43" s="13"/>
      <c r="D43" s="13"/>
      <c r="E43" s="13"/>
      <c r="F43" s="13"/>
      <c r="G43" s="13"/>
      <c r="H43" s="13"/>
      <c r="I43" s="13"/>
      <c r="J43" s="13"/>
      <c r="K43" s="13"/>
      <c r="L43" s="13"/>
      <c r="M43" s="13"/>
      <c r="N43" s="162" t="s">
        <v>97</v>
      </c>
      <c r="O43" s="176">
        <v>0.11660631062329491</v>
      </c>
      <c r="P43" s="174">
        <v>-0.15446400233217733</v>
      </c>
      <c r="Q43" s="24"/>
      <c r="R43" s="159"/>
      <c r="S43" s="13"/>
      <c r="T43" s="13"/>
    </row>
    <row r="44" spans="2:20" x14ac:dyDescent="0.2">
      <c r="B44" s="167"/>
      <c r="C44" s="13"/>
      <c r="D44" s="13"/>
      <c r="E44" s="13"/>
      <c r="F44" s="13"/>
      <c r="G44" s="13"/>
      <c r="H44" s="13"/>
      <c r="I44" s="13"/>
      <c r="J44" s="13"/>
      <c r="K44" s="13"/>
      <c r="L44" s="13"/>
      <c r="M44" s="13"/>
      <c r="N44" s="162" t="s">
        <v>91</v>
      </c>
      <c r="O44" s="174">
        <v>0.10972507559536007</v>
      </c>
      <c r="P44" s="174">
        <v>-0.35225086138334849</v>
      </c>
      <c r="Q44" s="13"/>
      <c r="R44" s="159"/>
      <c r="S44" s="13"/>
      <c r="T44" s="13"/>
    </row>
    <row r="45" spans="2:20" x14ac:dyDescent="0.2">
      <c r="B45" s="167"/>
      <c r="C45" s="13"/>
      <c r="D45" s="13"/>
      <c r="E45" s="13"/>
      <c r="F45" s="13"/>
      <c r="G45" s="13"/>
      <c r="H45" s="13"/>
      <c r="I45" s="13"/>
      <c r="J45" s="13"/>
      <c r="K45" s="13"/>
      <c r="L45" s="13"/>
      <c r="M45" s="13"/>
      <c r="N45" s="165" t="s">
        <v>99</v>
      </c>
      <c r="O45" s="174">
        <v>9.2252508206947192E-2</v>
      </c>
      <c r="P45" s="175">
        <v>-6.5085410179065883E-2</v>
      </c>
      <c r="Q45" s="13"/>
      <c r="R45" s="159"/>
      <c r="S45" s="13"/>
      <c r="T45" s="13"/>
    </row>
    <row r="46" spans="2:20" x14ac:dyDescent="0.2">
      <c r="B46" s="167"/>
      <c r="C46" s="13"/>
      <c r="D46" s="13"/>
      <c r="E46" s="13"/>
      <c r="F46" s="13"/>
      <c r="G46" s="13"/>
      <c r="H46" s="13"/>
      <c r="I46" s="13"/>
      <c r="J46" s="13"/>
      <c r="K46" s="13"/>
      <c r="L46" s="13"/>
      <c r="M46" s="13"/>
      <c r="N46" s="165" t="s">
        <v>66</v>
      </c>
      <c r="O46" s="174">
        <v>9.0201832522012498E-2</v>
      </c>
      <c r="P46" s="175">
        <v>-5.6324241659280697E-2</v>
      </c>
      <c r="Q46" s="13"/>
      <c r="R46" s="159"/>
      <c r="S46" s="13"/>
      <c r="T46" s="13"/>
    </row>
    <row r="47" spans="2:20" x14ac:dyDescent="0.2">
      <c r="B47" s="167"/>
      <c r="C47" s="13"/>
      <c r="D47" s="13"/>
      <c r="E47" s="13"/>
      <c r="F47" s="13"/>
      <c r="G47" s="13"/>
      <c r="H47" s="13"/>
      <c r="I47" s="13"/>
      <c r="J47" s="13"/>
      <c r="K47" s="13"/>
      <c r="L47" s="13"/>
      <c r="M47" s="13"/>
      <c r="N47" s="162" t="s">
        <v>76</v>
      </c>
      <c r="O47" s="174">
        <v>8.2380963031725707E-2</v>
      </c>
      <c r="P47" s="174">
        <v>0.1196405048848381</v>
      </c>
      <c r="Q47" s="13"/>
      <c r="R47" s="159"/>
      <c r="S47" s="13"/>
      <c r="T47" s="13"/>
    </row>
    <row r="48" spans="2:20" x14ac:dyDescent="0.2">
      <c r="B48" s="167"/>
      <c r="C48" s="13"/>
      <c r="D48" s="13"/>
      <c r="E48" s="13"/>
      <c r="F48" s="13"/>
      <c r="G48" s="13"/>
      <c r="H48" s="13"/>
      <c r="I48" s="13"/>
      <c r="J48" s="13"/>
      <c r="K48" s="13"/>
      <c r="L48" s="13"/>
      <c r="M48" s="13"/>
      <c r="N48" s="168" t="s">
        <v>65</v>
      </c>
      <c r="O48" s="174">
        <v>7.9359583401575312E-2</v>
      </c>
      <c r="P48" s="174">
        <v>-0.15456982471229921</v>
      </c>
      <c r="Q48" s="31"/>
      <c r="R48" s="159"/>
      <c r="S48" s="13"/>
      <c r="T48" s="13"/>
    </row>
    <row r="49" spans="2:20" x14ac:dyDescent="0.2">
      <c r="B49" s="167"/>
      <c r="C49" s="13"/>
      <c r="D49" s="13"/>
      <c r="E49" s="13"/>
      <c r="F49" s="13"/>
      <c r="G49" s="13"/>
      <c r="H49" s="13"/>
      <c r="I49" s="13"/>
      <c r="J49" s="13"/>
      <c r="K49" s="13"/>
      <c r="L49" s="13"/>
      <c r="M49" s="13"/>
      <c r="N49" s="162" t="s">
        <v>101</v>
      </c>
      <c r="O49" s="175">
        <v>5.9082706492022297E-2</v>
      </c>
      <c r="P49" s="175">
        <v>5.2182717416746405E-2</v>
      </c>
      <c r="Q49" s="13"/>
      <c r="R49" s="159"/>
      <c r="S49" s="13"/>
      <c r="T49" s="13"/>
    </row>
    <row r="50" spans="2:20" x14ac:dyDescent="0.2">
      <c r="B50" s="167"/>
      <c r="C50" s="13"/>
      <c r="D50" s="13"/>
      <c r="E50" s="13"/>
      <c r="F50" s="13"/>
      <c r="G50" s="13"/>
      <c r="H50" s="13"/>
      <c r="I50" s="13"/>
      <c r="J50" s="13"/>
      <c r="K50" s="13"/>
      <c r="L50" s="13"/>
      <c r="M50" s="13"/>
      <c r="N50" s="162" t="s">
        <v>75</v>
      </c>
      <c r="O50" s="175">
        <v>5.4395564079292413E-2</v>
      </c>
      <c r="P50" s="174">
        <v>9.3030119240975262E-2</v>
      </c>
      <c r="Q50" s="13"/>
      <c r="R50" s="159"/>
      <c r="S50" s="13"/>
      <c r="T50" s="13"/>
    </row>
    <row r="51" spans="2:20" x14ac:dyDescent="0.2">
      <c r="B51" s="167"/>
      <c r="C51" s="13"/>
      <c r="D51" s="13"/>
      <c r="E51" s="13"/>
      <c r="F51" s="13"/>
      <c r="G51" s="13"/>
      <c r="H51" s="13"/>
      <c r="I51" s="13"/>
      <c r="J51" s="13"/>
      <c r="K51" s="13"/>
      <c r="L51" s="13"/>
      <c r="M51" s="13"/>
      <c r="N51" s="162" t="s">
        <v>79</v>
      </c>
      <c r="O51" s="175">
        <v>4.2644345348712615E-2</v>
      </c>
      <c r="P51" s="174">
        <v>-0.2166893949787872</v>
      </c>
      <c r="Q51" s="31"/>
      <c r="R51" s="159"/>
      <c r="S51" s="13"/>
      <c r="T51" s="13"/>
    </row>
    <row r="52" spans="2:20" x14ac:dyDescent="0.2">
      <c r="B52" s="167"/>
      <c r="C52" s="13"/>
      <c r="D52" s="13"/>
      <c r="E52" s="13"/>
      <c r="F52" s="13"/>
      <c r="G52" s="13"/>
      <c r="H52" s="13"/>
      <c r="I52" s="13"/>
      <c r="J52" s="13"/>
      <c r="K52" s="13"/>
      <c r="L52" s="13"/>
      <c r="M52" s="13"/>
      <c r="N52" s="162" t="s">
        <v>77</v>
      </c>
      <c r="O52" s="175">
        <v>3.4984930210615689E-2</v>
      </c>
      <c r="P52" s="175">
        <v>-2.6456126910371192E-2</v>
      </c>
      <c r="Q52" s="31"/>
      <c r="R52" s="159"/>
      <c r="S52" s="13"/>
      <c r="T52" s="13"/>
    </row>
    <row r="53" spans="2:20" x14ac:dyDescent="0.2">
      <c r="B53" s="167"/>
      <c r="C53" s="13"/>
      <c r="D53" s="13"/>
      <c r="E53" s="13"/>
      <c r="F53" s="13"/>
      <c r="G53" s="13"/>
      <c r="H53" s="13"/>
      <c r="I53" s="13"/>
      <c r="J53" s="13"/>
      <c r="K53" s="13"/>
      <c r="L53" s="13"/>
      <c r="M53" s="13"/>
      <c r="N53" s="162" t="s">
        <v>92</v>
      </c>
      <c r="O53" s="175">
        <v>2.6991253407336213E-2</v>
      </c>
      <c r="P53" s="175">
        <v>-8.6401499635588852E-3</v>
      </c>
      <c r="Q53" s="31"/>
      <c r="R53" s="159"/>
      <c r="S53" s="13"/>
      <c r="T53" s="13"/>
    </row>
    <row r="54" spans="2:20" x14ac:dyDescent="0.2">
      <c r="B54" s="167"/>
      <c r="C54" s="13"/>
      <c r="D54" s="13"/>
      <c r="E54" s="13"/>
      <c r="F54" s="13"/>
      <c r="G54" s="13"/>
      <c r="H54" s="13"/>
      <c r="I54" s="13"/>
      <c r="J54" s="13"/>
      <c r="K54" s="13"/>
      <c r="L54" s="13"/>
      <c r="M54" s="13"/>
      <c r="N54" s="162" t="s">
        <v>61</v>
      </c>
      <c r="O54" s="175">
        <v>1.95698147283275E-2</v>
      </c>
      <c r="P54" s="174">
        <v>-0.10192861514474931</v>
      </c>
      <c r="Q54" s="13"/>
      <c r="R54" s="159"/>
      <c r="S54" s="13"/>
      <c r="T54" s="13"/>
    </row>
    <row r="55" spans="2:20" x14ac:dyDescent="0.2">
      <c r="B55" s="167"/>
      <c r="C55" s="13"/>
      <c r="D55" s="13"/>
      <c r="E55" s="13"/>
      <c r="F55" s="13"/>
      <c r="G55" s="13"/>
      <c r="H55" s="13"/>
      <c r="I55" s="13"/>
      <c r="J55" s="13"/>
      <c r="K55" s="13"/>
      <c r="L55" s="13"/>
      <c r="M55" s="13"/>
      <c r="N55" s="162" t="s">
        <v>78</v>
      </c>
      <c r="O55" s="175">
        <v>1.3419551018216902E-2</v>
      </c>
      <c r="P55" s="175">
        <v>4.2243968738842508E-2</v>
      </c>
      <c r="Q55" s="31"/>
      <c r="R55" s="159"/>
      <c r="S55" s="13"/>
      <c r="T55" s="13"/>
    </row>
    <row r="56" spans="2:20" x14ac:dyDescent="0.2">
      <c r="B56" s="24"/>
      <c r="C56" s="24"/>
      <c r="D56" s="24"/>
      <c r="E56" s="24"/>
      <c r="F56" s="24"/>
      <c r="G56" s="24"/>
      <c r="H56" s="24"/>
      <c r="I56" s="24"/>
      <c r="J56" s="24"/>
      <c r="K56" s="24"/>
      <c r="L56" s="13"/>
      <c r="M56" s="13"/>
      <c r="N56" s="162" t="s">
        <v>64</v>
      </c>
      <c r="O56" s="175">
        <v>-4.906683948828601E-3</v>
      </c>
      <c r="P56" s="174">
        <v>-9.7286456836328195E-2</v>
      </c>
      <c r="Q56" s="31"/>
      <c r="R56" s="159"/>
      <c r="S56" s="13"/>
      <c r="T56" s="13"/>
    </row>
    <row r="57" spans="2:20" x14ac:dyDescent="0.2">
      <c r="B57" s="24"/>
      <c r="C57" s="24"/>
      <c r="D57" s="24"/>
      <c r="E57" s="24"/>
      <c r="F57" s="24"/>
      <c r="G57" s="24"/>
      <c r="H57" s="24"/>
      <c r="I57" s="24"/>
      <c r="J57" s="24"/>
      <c r="K57" s="24"/>
      <c r="L57" s="217" t="s">
        <v>253</v>
      </c>
      <c r="M57" s="13"/>
      <c r="N57" s="162" t="s">
        <v>102</v>
      </c>
      <c r="O57" s="175">
        <v>-2.8531132995995412E-2</v>
      </c>
      <c r="P57" s="174">
        <v>0.20310341444453911</v>
      </c>
      <c r="Q57" s="31"/>
      <c r="R57" s="159"/>
      <c r="S57" s="13"/>
      <c r="T57" s="13"/>
    </row>
    <row r="58" spans="2:20" ht="12.75" customHeight="1" x14ac:dyDescent="0.2">
      <c r="B58" s="262" t="s">
        <v>187</v>
      </c>
      <c r="C58" s="262"/>
      <c r="D58" s="262"/>
      <c r="E58" s="262"/>
      <c r="F58" s="262"/>
      <c r="G58" s="262"/>
      <c r="H58" s="262"/>
      <c r="I58" s="262"/>
      <c r="J58" s="262"/>
      <c r="K58" s="262"/>
      <c r="L58" s="262"/>
      <c r="M58" s="13"/>
      <c r="N58" s="162" t="s">
        <v>82</v>
      </c>
      <c r="O58" s="175">
        <v>-2.9666187694907475E-2</v>
      </c>
      <c r="P58" s="175">
        <v>-7.3560172298173576E-2</v>
      </c>
      <c r="Q58" s="31"/>
      <c r="R58" s="159"/>
      <c r="S58" s="13"/>
      <c r="T58" s="13"/>
    </row>
    <row r="59" spans="2:20" ht="14.25" customHeight="1" x14ac:dyDescent="0.2">
      <c r="B59" s="262"/>
      <c r="C59" s="262"/>
      <c r="D59" s="262"/>
      <c r="E59" s="262"/>
      <c r="F59" s="262"/>
      <c r="G59" s="262"/>
      <c r="H59" s="262"/>
      <c r="I59" s="262"/>
      <c r="J59" s="262"/>
      <c r="K59" s="262"/>
      <c r="L59" s="262"/>
      <c r="M59" s="173"/>
      <c r="N59" s="24" t="s">
        <v>107</v>
      </c>
      <c r="O59" s="175">
        <v>-4.7088945542832501E-2</v>
      </c>
      <c r="P59" s="174">
        <v>-0.35199910966695841</v>
      </c>
      <c r="Q59" s="13"/>
      <c r="R59" s="159"/>
      <c r="S59" s="13"/>
      <c r="T59" s="13"/>
    </row>
    <row r="60" spans="2:20" x14ac:dyDescent="0.2">
      <c r="B60" s="262"/>
      <c r="C60" s="262"/>
      <c r="D60" s="262"/>
      <c r="E60" s="262"/>
      <c r="F60" s="262"/>
      <c r="G60" s="262"/>
      <c r="H60" s="262"/>
      <c r="I60" s="262"/>
      <c r="J60" s="262"/>
      <c r="K60" s="262"/>
      <c r="L60" s="262"/>
      <c r="M60" s="173"/>
      <c r="N60" s="162" t="s">
        <v>98</v>
      </c>
      <c r="O60" s="175">
        <v>-4.8073411881794093E-2</v>
      </c>
      <c r="P60" s="175">
        <v>-1.7573771642312025E-3</v>
      </c>
      <c r="Q60" s="13"/>
      <c r="R60" s="159"/>
      <c r="S60" s="13"/>
      <c r="T60" s="13"/>
    </row>
    <row r="61" spans="2:20" x14ac:dyDescent="0.2">
      <c r="B61" s="262"/>
      <c r="C61" s="262"/>
      <c r="D61" s="262"/>
      <c r="E61" s="262"/>
      <c r="F61" s="262"/>
      <c r="G61" s="262"/>
      <c r="H61" s="262"/>
      <c r="I61" s="262"/>
      <c r="J61" s="262"/>
      <c r="K61" s="262"/>
      <c r="L61" s="262"/>
      <c r="M61" s="173"/>
      <c r="N61" s="162" t="s">
        <v>94</v>
      </c>
      <c r="O61" s="175">
        <v>-6.4094044248471593E-2</v>
      </c>
      <c r="P61" s="174">
        <v>-0.28325329986094211</v>
      </c>
      <c r="R61" s="159"/>
      <c r="S61" s="13"/>
      <c r="T61" s="13"/>
    </row>
    <row r="62" spans="2:20" x14ac:dyDescent="0.2">
      <c r="B62" s="166" t="s">
        <v>176</v>
      </c>
      <c r="C62" s="45"/>
      <c r="D62" s="45"/>
      <c r="E62" s="45"/>
      <c r="F62" s="45"/>
      <c r="G62" s="45"/>
      <c r="H62" s="45"/>
      <c r="I62" s="45"/>
      <c r="J62" s="45"/>
      <c r="K62" s="45"/>
      <c r="L62" s="45"/>
      <c r="M62" s="173"/>
      <c r="R62" s="159"/>
      <c r="S62" s="13"/>
      <c r="T62" s="13"/>
    </row>
    <row r="63" spans="2:20" ht="12.75" customHeight="1" x14ac:dyDescent="0.2">
      <c r="B63" s="136" t="s">
        <v>186</v>
      </c>
      <c r="C63" s="45"/>
      <c r="D63" s="45"/>
      <c r="E63" s="45"/>
      <c r="F63" s="45"/>
      <c r="G63" s="45"/>
      <c r="H63" s="45"/>
      <c r="I63" s="45"/>
      <c r="J63" s="45"/>
      <c r="K63" s="45"/>
      <c r="L63" s="45"/>
      <c r="M63" s="173"/>
      <c r="R63" s="157"/>
      <c r="S63" s="13"/>
      <c r="T63" s="13"/>
    </row>
    <row r="64" spans="2:20" x14ac:dyDescent="0.2">
      <c r="C64" s="9"/>
      <c r="D64" s="9"/>
      <c r="E64" s="9"/>
      <c r="F64" s="9"/>
      <c r="G64" s="9"/>
      <c r="H64" s="9"/>
      <c r="I64" s="9"/>
      <c r="J64" s="9"/>
      <c r="K64" s="9"/>
      <c r="L64" s="173"/>
      <c r="M64" s="173"/>
      <c r="N64" s="13"/>
      <c r="O64" s="13"/>
      <c r="P64" s="13"/>
      <c r="Q64" s="13"/>
      <c r="R64" s="13"/>
      <c r="S64" s="13"/>
      <c r="T64" s="13"/>
    </row>
    <row r="65" spans="2:20" x14ac:dyDescent="0.2">
      <c r="B65" s="172"/>
    </row>
    <row r="67" spans="2:20" ht="12.75" customHeight="1" x14ac:dyDescent="0.2">
      <c r="C67" s="171"/>
      <c r="D67" s="171"/>
      <c r="E67" s="171"/>
      <c r="F67" s="171"/>
      <c r="G67" s="171"/>
      <c r="H67" s="171"/>
      <c r="I67" s="171"/>
      <c r="J67" s="171"/>
      <c r="K67" s="171"/>
      <c r="L67" s="171"/>
    </row>
    <row r="68" spans="2:20" ht="12.75" customHeight="1" x14ac:dyDescent="0.2">
      <c r="B68" s="263" t="s">
        <v>241</v>
      </c>
      <c r="C68" s="263"/>
      <c r="D68" s="263"/>
      <c r="E68" s="263"/>
      <c r="F68" s="263"/>
      <c r="G68" s="263"/>
      <c r="H68" s="263"/>
      <c r="I68" s="263"/>
      <c r="J68" s="263"/>
      <c r="K68" s="263"/>
      <c r="L68" s="263"/>
      <c r="R68" s="157"/>
    </row>
    <row r="69" spans="2:20" x14ac:dyDescent="0.2">
      <c r="B69" s="263"/>
      <c r="C69" s="263"/>
      <c r="D69" s="263"/>
      <c r="E69" s="263"/>
      <c r="F69" s="263"/>
      <c r="G69" s="263"/>
      <c r="H69" s="263"/>
      <c r="I69" s="263"/>
      <c r="J69" s="263"/>
      <c r="K69" s="263"/>
      <c r="L69" s="263"/>
      <c r="R69" s="157"/>
    </row>
    <row r="70" spans="2:20" x14ac:dyDescent="0.2">
      <c r="B70" s="170"/>
      <c r="O70" s="164" t="s">
        <v>185</v>
      </c>
      <c r="P70" s="164" t="s">
        <v>184</v>
      </c>
      <c r="Q70" s="164" t="s">
        <v>183</v>
      </c>
      <c r="R70" s="164"/>
    </row>
    <row r="71" spans="2:20" x14ac:dyDescent="0.2">
      <c r="B71" s="167"/>
      <c r="C71" s="13"/>
      <c r="D71" s="13"/>
      <c r="E71" s="13"/>
      <c r="F71" s="13"/>
      <c r="G71" s="13"/>
      <c r="H71" s="13"/>
      <c r="I71" s="13"/>
      <c r="J71" s="13"/>
      <c r="K71" s="13"/>
      <c r="L71" s="13"/>
      <c r="M71" s="13"/>
      <c r="N71" s="162" t="s">
        <v>91</v>
      </c>
      <c r="O71" s="141">
        <v>6.5471224370275714</v>
      </c>
      <c r="P71" s="160">
        <v>9.2851370067460017</v>
      </c>
      <c r="Q71" s="141">
        <v>11.885829702658711</v>
      </c>
      <c r="R71" s="159"/>
      <c r="S71" s="13"/>
      <c r="T71" s="13"/>
    </row>
    <row r="72" spans="2:20" x14ac:dyDescent="0.2">
      <c r="B72" s="167"/>
      <c r="C72" s="13"/>
      <c r="D72" s="13"/>
      <c r="E72" s="13"/>
      <c r="F72" s="13"/>
      <c r="G72" s="13"/>
      <c r="H72" s="13"/>
      <c r="I72" s="13"/>
      <c r="J72" s="13"/>
      <c r="K72" s="13"/>
      <c r="L72" s="13"/>
      <c r="M72" s="13"/>
      <c r="N72" s="162" t="s">
        <v>101</v>
      </c>
      <c r="O72" s="141">
        <v>6.3095779693767025</v>
      </c>
      <c r="P72" s="160">
        <v>7.2636431546135389</v>
      </c>
      <c r="Q72" s="141">
        <v>10.977592729386402</v>
      </c>
      <c r="R72" s="159"/>
      <c r="S72" s="13"/>
      <c r="T72" s="13"/>
    </row>
    <row r="73" spans="2:20" x14ac:dyDescent="0.2">
      <c r="B73" s="167"/>
      <c r="C73" s="13"/>
      <c r="D73" s="13"/>
      <c r="E73" s="13"/>
      <c r="F73" s="13"/>
      <c r="G73" s="13"/>
      <c r="H73" s="13"/>
      <c r="I73" s="13"/>
      <c r="J73" s="13"/>
      <c r="K73" s="13"/>
      <c r="L73" s="13"/>
      <c r="M73" s="13"/>
      <c r="N73" s="162" t="s">
        <v>106</v>
      </c>
      <c r="O73" s="141">
        <v>6.1366698790903946</v>
      </c>
      <c r="P73" s="160">
        <v>10.501674511197644</v>
      </c>
      <c r="Q73" s="141">
        <v>11.113219322039079</v>
      </c>
      <c r="R73" s="159"/>
      <c r="S73" s="13"/>
      <c r="T73" s="13"/>
    </row>
    <row r="74" spans="2:20" x14ac:dyDescent="0.2">
      <c r="B74" s="167"/>
      <c r="C74" s="13"/>
      <c r="D74" s="13"/>
      <c r="E74" s="13"/>
      <c r="F74" s="13"/>
      <c r="G74" s="13"/>
      <c r="H74" s="13"/>
      <c r="I74" s="13"/>
      <c r="J74" s="13"/>
      <c r="K74" s="13"/>
      <c r="L74" s="13"/>
      <c r="M74" s="13"/>
      <c r="N74" s="162" t="s">
        <v>98</v>
      </c>
      <c r="O74" s="141">
        <v>5.9690819454019204</v>
      </c>
      <c r="P74" s="160">
        <v>11.999152032922497</v>
      </c>
      <c r="Q74" s="141">
        <v>22.461059368551282</v>
      </c>
      <c r="R74" s="159"/>
      <c r="S74" s="13"/>
      <c r="T74" s="13"/>
    </row>
    <row r="75" spans="2:20" x14ac:dyDescent="0.2">
      <c r="B75" s="167"/>
      <c r="C75" s="13"/>
      <c r="D75" s="13"/>
      <c r="E75" s="13"/>
      <c r="F75" s="13"/>
      <c r="G75" s="13"/>
      <c r="H75" s="13"/>
      <c r="I75" s="13"/>
      <c r="J75" s="13"/>
      <c r="K75" s="13"/>
      <c r="L75" s="13"/>
      <c r="M75" s="13"/>
      <c r="N75" s="162" t="s">
        <v>78</v>
      </c>
      <c r="O75" s="141">
        <v>5.8729271302465076</v>
      </c>
      <c r="P75" s="160">
        <v>12.282698994510946</v>
      </c>
      <c r="Q75" s="141">
        <v>10.8734050123161</v>
      </c>
      <c r="R75" s="159"/>
      <c r="S75" s="13"/>
      <c r="T75" s="13"/>
    </row>
    <row r="76" spans="2:20" x14ac:dyDescent="0.2">
      <c r="B76" s="167"/>
      <c r="C76" s="13"/>
      <c r="D76" s="13"/>
      <c r="E76" s="13"/>
      <c r="F76" s="13"/>
      <c r="G76" s="13"/>
      <c r="H76" s="13"/>
      <c r="I76" s="13"/>
      <c r="J76" s="13"/>
      <c r="K76" s="13"/>
      <c r="L76" s="13"/>
      <c r="M76" s="13"/>
      <c r="N76" s="162" t="s">
        <v>77</v>
      </c>
      <c r="O76" s="141">
        <v>5.2040270317741273</v>
      </c>
      <c r="P76" s="160">
        <v>7.3307399157238384</v>
      </c>
      <c r="Q76" s="141">
        <v>7.8772059542697681</v>
      </c>
      <c r="R76" s="159"/>
      <c r="S76" s="13"/>
      <c r="T76" s="13"/>
    </row>
    <row r="77" spans="2:20" x14ac:dyDescent="0.2">
      <c r="B77" s="167"/>
      <c r="C77" s="13"/>
      <c r="D77" s="13"/>
      <c r="E77" s="13"/>
      <c r="F77" s="13"/>
      <c r="G77" s="13"/>
      <c r="H77" s="13"/>
      <c r="I77" s="13"/>
      <c r="J77" s="13"/>
      <c r="K77" s="13"/>
      <c r="L77" s="13"/>
      <c r="M77" s="13"/>
      <c r="N77" s="162" t="s">
        <v>107</v>
      </c>
      <c r="O77" s="141">
        <v>5.0457342179430267</v>
      </c>
      <c r="P77" s="160">
        <v>5.3073376002321915</v>
      </c>
      <c r="Q77" s="141">
        <v>9.5314833402198982</v>
      </c>
      <c r="R77" s="159"/>
      <c r="S77" s="13"/>
      <c r="T77" s="13"/>
    </row>
    <row r="78" spans="2:20" x14ac:dyDescent="0.2">
      <c r="B78" s="167"/>
      <c r="C78" s="13"/>
      <c r="D78" s="13"/>
      <c r="E78" s="13"/>
      <c r="F78" s="13"/>
      <c r="G78" s="13"/>
      <c r="H78" s="13"/>
      <c r="I78" s="13"/>
      <c r="J78" s="13"/>
      <c r="K78" s="13"/>
      <c r="L78" s="13"/>
      <c r="M78" s="13"/>
      <c r="N78" s="162" t="s">
        <v>75</v>
      </c>
      <c r="O78" s="141">
        <v>4.5196158453812059</v>
      </c>
      <c r="P78" s="160">
        <v>8.8225780646142091</v>
      </c>
      <c r="Q78" s="141">
        <v>6.1480909123071541</v>
      </c>
      <c r="R78" s="159"/>
      <c r="S78" s="13"/>
      <c r="T78" s="13"/>
    </row>
    <row r="79" spans="2:20" x14ac:dyDescent="0.2">
      <c r="B79" s="167"/>
      <c r="C79" s="13"/>
      <c r="D79" s="13"/>
      <c r="E79" s="13"/>
      <c r="F79" s="13"/>
      <c r="G79" s="13"/>
      <c r="H79" s="13"/>
      <c r="I79" s="13"/>
      <c r="J79" s="13"/>
      <c r="K79" s="13"/>
      <c r="L79" s="13"/>
      <c r="M79" s="13"/>
      <c r="N79" s="162" t="s">
        <v>82</v>
      </c>
      <c r="O79" s="141">
        <v>4.4894520430220002</v>
      </c>
      <c r="P79" s="160">
        <v>8.2819095318764919</v>
      </c>
      <c r="Q79" s="141">
        <v>9.2373333636194328</v>
      </c>
      <c r="R79" s="159"/>
      <c r="S79" s="13"/>
      <c r="T79" s="13"/>
    </row>
    <row r="80" spans="2:20" x14ac:dyDescent="0.2">
      <c r="B80" s="167"/>
      <c r="C80" s="13"/>
      <c r="D80" s="13"/>
      <c r="E80" s="13"/>
      <c r="F80" s="13"/>
      <c r="G80" s="13"/>
      <c r="H80" s="13"/>
      <c r="I80" s="13"/>
      <c r="J80" s="13"/>
      <c r="K80" s="13"/>
      <c r="L80" s="13"/>
      <c r="M80" s="13"/>
      <c r="N80" s="24" t="s">
        <v>62</v>
      </c>
      <c r="O80" s="141">
        <v>3.9148777349403101</v>
      </c>
      <c r="P80" s="160"/>
      <c r="Q80" s="141">
        <v>11.656410760393285</v>
      </c>
      <c r="R80" s="159"/>
      <c r="S80" s="13"/>
      <c r="T80" s="13"/>
    </row>
    <row r="81" spans="2:20" x14ac:dyDescent="0.2">
      <c r="B81" s="167"/>
      <c r="C81" s="13"/>
      <c r="D81" s="13"/>
      <c r="E81" s="13"/>
      <c r="F81" s="13"/>
      <c r="G81" s="13"/>
      <c r="H81" s="13"/>
      <c r="I81" s="13"/>
      <c r="J81" s="13"/>
      <c r="K81" s="13"/>
      <c r="L81" s="13"/>
      <c r="M81" s="13"/>
      <c r="N81" s="165" t="s">
        <v>99</v>
      </c>
      <c r="O81" s="141">
        <v>3.8957069384823777</v>
      </c>
      <c r="P81" s="160">
        <v>10.1012449473636</v>
      </c>
      <c r="Q81" s="141">
        <v>10.234048894406344</v>
      </c>
      <c r="R81" s="159"/>
      <c r="S81" s="13"/>
      <c r="T81" s="13"/>
    </row>
    <row r="82" spans="2:20" x14ac:dyDescent="0.2">
      <c r="B82" s="167"/>
      <c r="C82" s="13"/>
      <c r="D82" s="13"/>
      <c r="E82" s="13"/>
      <c r="F82" s="13"/>
      <c r="G82" s="13"/>
      <c r="H82" s="13"/>
      <c r="I82" s="13"/>
      <c r="J82" s="13"/>
      <c r="K82" s="13"/>
      <c r="L82" s="13"/>
      <c r="M82" s="13"/>
      <c r="N82" s="162" t="s">
        <v>97</v>
      </c>
      <c r="O82" s="169">
        <v>3.3970437898734498</v>
      </c>
      <c r="P82" s="41">
        <v>10.335561911143577</v>
      </c>
      <c r="Q82" s="169">
        <v>12.7931215150701</v>
      </c>
      <c r="R82" s="159"/>
      <c r="S82" s="13"/>
      <c r="T82" s="13"/>
    </row>
    <row r="83" spans="2:20" x14ac:dyDescent="0.2">
      <c r="B83" s="167"/>
      <c r="C83" s="13"/>
      <c r="D83" s="13"/>
      <c r="E83" s="13"/>
      <c r="F83" s="13"/>
      <c r="G83" s="13"/>
      <c r="H83" s="13"/>
      <c r="I83" s="13"/>
      <c r="J83" s="13"/>
      <c r="K83" s="13"/>
      <c r="L83" s="13"/>
      <c r="M83" s="13"/>
      <c r="N83" s="162" t="s">
        <v>96</v>
      </c>
      <c r="O83" s="169">
        <v>3.236734071612982</v>
      </c>
      <c r="P83" s="41">
        <v>5.5760081522056639</v>
      </c>
      <c r="Q83" s="169">
        <v>10.042120366245308</v>
      </c>
      <c r="R83" s="159"/>
      <c r="S83" s="13"/>
      <c r="T83" s="13"/>
    </row>
    <row r="84" spans="2:20" x14ac:dyDescent="0.2">
      <c r="B84" s="167"/>
      <c r="C84" s="13"/>
      <c r="D84" s="13"/>
      <c r="E84" s="13"/>
      <c r="F84" s="13"/>
      <c r="G84" s="13"/>
      <c r="H84" s="13"/>
      <c r="I84" s="13"/>
      <c r="J84" s="13"/>
      <c r="K84" s="13"/>
      <c r="L84" s="13"/>
      <c r="M84" s="13"/>
      <c r="N84" s="168" t="s">
        <v>65</v>
      </c>
      <c r="O84" s="141">
        <v>2.6243253502425432</v>
      </c>
      <c r="P84" s="160">
        <v>3.9114914546868604</v>
      </c>
      <c r="Q84" s="141">
        <v>8.1362855020723384</v>
      </c>
      <c r="R84" s="159"/>
      <c r="S84" s="13"/>
      <c r="T84" s="13"/>
    </row>
    <row r="85" spans="2:20" x14ac:dyDescent="0.2">
      <c r="B85" s="167"/>
      <c r="C85" s="13"/>
      <c r="D85" s="13"/>
      <c r="E85" s="13"/>
      <c r="F85" s="13"/>
      <c r="G85" s="13"/>
      <c r="H85" s="13"/>
      <c r="I85" s="13"/>
      <c r="J85" s="13"/>
      <c r="K85" s="13"/>
      <c r="L85" s="13"/>
      <c r="M85" s="13"/>
      <c r="N85" s="162" t="s">
        <v>103</v>
      </c>
      <c r="O85" s="141">
        <v>2.5996248342864767</v>
      </c>
      <c r="P85" s="160">
        <v>6.1545720743587182</v>
      </c>
      <c r="Q85" s="141">
        <v>10.684080812232024</v>
      </c>
      <c r="R85" s="159"/>
      <c r="S85" s="13"/>
      <c r="T85" s="13"/>
    </row>
    <row r="86" spans="2:20" x14ac:dyDescent="0.2">
      <c r="B86" s="167"/>
      <c r="C86" s="13"/>
      <c r="D86" s="13"/>
      <c r="E86" s="13"/>
      <c r="F86" s="13"/>
      <c r="G86" s="13"/>
      <c r="H86" s="13"/>
      <c r="I86" s="13"/>
      <c r="J86" s="13"/>
      <c r="K86" s="13"/>
      <c r="L86" s="13"/>
      <c r="M86" s="13"/>
      <c r="N86" s="165" t="s">
        <v>63</v>
      </c>
      <c r="O86" s="141">
        <v>2.5913868958999444</v>
      </c>
      <c r="P86" s="160">
        <v>3.1482145312500642</v>
      </c>
      <c r="Q86" s="141">
        <v>5.4088352008791745</v>
      </c>
      <c r="R86" s="159"/>
      <c r="S86" s="13"/>
      <c r="T86" s="13"/>
    </row>
    <row r="87" spans="2:20" x14ac:dyDescent="0.2">
      <c r="B87" s="167"/>
      <c r="C87" s="13"/>
      <c r="D87" s="13"/>
      <c r="E87" s="13"/>
      <c r="F87" s="13"/>
      <c r="G87" s="13"/>
      <c r="H87" s="13"/>
      <c r="I87" s="13"/>
      <c r="J87" s="13"/>
      <c r="K87" s="13"/>
      <c r="L87" s="13"/>
      <c r="M87" s="13"/>
      <c r="N87" s="162" t="s">
        <v>64</v>
      </c>
      <c r="O87" s="141">
        <v>2.3481404988016896</v>
      </c>
      <c r="P87" s="160"/>
      <c r="Q87" s="141">
        <v>12.556920974768188</v>
      </c>
      <c r="R87" s="159"/>
      <c r="S87" s="13"/>
      <c r="T87" s="13"/>
    </row>
    <row r="88" spans="2:20" x14ac:dyDescent="0.2">
      <c r="B88" s="167"/>
      <c r="C88" s="13"/>
      <c r="D88" s="13"/>
      <c r="E88" s="13"/>
      <c r="F88" s="13"/>
      <c r="G88" s="13"/>
      <c r="H88" s="13"/>
      <c r="I88" s="13"/>
      <c r="J88" s="13"/>
      <c r="K88" s="13"/>
      <c r="L88" s="13"/>
      <c r="M88" s="13"/>
      <c r="N88" s="162" t="s">
        <v>61</v>
      </c>
      <c r="O88" s="161">
        <v>2.2442862279829661</v>
      </c>
      <c r="P88" s="160">
        <v>5.4665412739001731</v>
      </c>
      <c r="Q88" s="141">
        <v>7.2917573740408388</v>
      </c>
      <c r="R88" s="159"/>
      <c r="S88" s="13"/>
      <c r="T88" s="13"/>
    </row>
    <row r="89" spans="2:20" x14ac:dyDescent="0.2">
      <c r="B89" s="167"/>
      <c r="C89" s="13"/>
      <c r="D89" s="13"/>
      <c r="E89" s="13"/>
      <c r="F89" s="13"/>
      <c r="G89" s="13"/>
      <c r="H89" s="13"/>
      <c r="I89" s="13"/>
      <c r="J89" s="13"/>
      <c r="K89" s="13"/>
      <c r="L89" s="217" t="s">
        <v>253</v>
      </c>
      <c r="M89" s="13"/>
      <c r="N89" s="162" t="s">
        <v>76</v>
      </c>
      <c r="O89" s="141">
        <v>1.894139263215622</v>
      </c>
      <c r="P89" s="160">
        <v>9.4466338695182035</v>
      </c>
      <c r="Q89" s="141">
        <v>4.8539310238853712</v>
      </c>
      <c r="R89" s="159"/>
      <c r="S89" s="13"/>
      <c r="T89" s="13"/>
    </row>
    <row r="90" spans="2:20" x14ac:dyDescent="0.2">
      <c r="B90" s="259" t="s">
        <v>182</v>
      </c>
      <c r="C90" s="259"/>
      <c r="D90" s="259"/>
      <c r="E90" s="259"/>
      <c r="F90" s="259"/>
      <c r="G90" s="259"/>
      <c r="H90" s="259"/>
      <c r="I90" s="259"/>
      <c r="J90" s="259"/>
      <c r="K90" s="259"/>
      <c r="L90" s="259"/>
      <c r="M90" s="13"/>
      <c r="N90" s="162" t="s">
        <v>79</v>
      </c>
      <c r="O90" s="161">
        <v>1.8341231610922364</v>
      </c>
      <c r="P90" s="160">
        <v>6.4805773688924537</v>
      </c>
      <c r="Q90" s="141">
        <v>12.991820848070299</v>
      </c>
      <c r="R90" s="159"/>
      <c r="S90" s="13"/>
      <c r="T90" s="13"/>
    </row>
    <row r="91" spans="2:20" x14ac:dyDescent="0.2">
      <c r="B91" s="259"/>
      <c r="C91" s="259"/>
      <c r="D91" s="259"/>
      <c r="E91" s="259"/>
      <c r="F91" s="259"/>
      <c r="G91" s="259"/>
      <c r="H91" s="259"/>
      <c r="I91" s="259"/>
      <c r="J91" s="259"/>
      <c r="K91" s="259"/>
      <c r="L91" s="259"/>
      <c r="M91" s="13"/>
      <c r="N91" s="162" t="s">
        <v>92</v>
      </c>
      <c r="O91" s="161">
        <v>1.7211458175510661</v>
      </c>
      <c r="P91" s="160">
        <v>6.7091906363338412</v>
      </c>
      <c r="Q91" s="141">
        <v>9.5696769615729895</v>
      </c>
      <c r="R91" s="159"/>
      <c r="S91" s="13"/>
      <c r="T91" s="13"/>
    </row>
    <row r="92" spans="2:20" ht="12.75" customHeight="1" x14ac:dyDescent="0.2">
      <c r="B92" s="259"/>
      <c r="C92" s="259"/>
      <c r="D92" s="259"/>
      <c r="E92" s="259"/>
      <c r="F92" s="259"/>
      <c r="G92" s="259"/>
      <c r="H92" s="259"/>
      <c r="I92" s="259"/>
      <c r="J92" s="259"/>
      <c r="K92" s="259"/>
      <c r="L92" s="259"/>
      <c r="M92" s="13"/>
      <c r="N92" s="162" t="s">
        <v>102</v>
      </c>
      <c r="O92" s="161">
        <v>1.3790378858021144</v>
      </c>
      <c r="P92" s="160">
        <v>8.4841390225997149</v>
      </c>
      <c r="Q92" s="141">
        <v>16.395897814705943</v>
      </c>
      <c r="R92" s="159"/>
      <c r="S92" s="13"/>
      <c r="T92" s="13"/>
    </row>
    <row r="93" spans="2:20" x14ac:dyDescent="0.2">
      <c r="B93" s="166" t="s">
        <v>176</v>
      </c>
      <c r="C93" s="45"/>
      <c r="D93" s="45"/>
      <c r="E93" s="45"/>
      <c r="F93" s="45"/>
      <c r="G93" s="45"/>
      <c r="H93" s="45"/>
      <c r="I93" s="45"/>
      <c r="J93" s="45"/>
      <c r="K93" s="45"/>
      <c r="L93" s="45"/>
      <c r="M93" s="13"/>
      <c r="N93" s="165" t="s">
        <v>66</v>
      </c>
      <c r="O93" s="161">
        <v>1.0381321086690052</v>
      </c>
      <c r="P93" s="160">
        <v>10.46520366917346</v>
      </c>
      <c r="Q93" s="141">
        <v>9.3965340557747989</v>
      </c>
      <c r="R93" s="159"/>
      <c r="S93" s="13"/>
      <c r="T93" s="13"/>
    </row>
    <row r="94" spans="2:20" x14ac:dyDescent="0.2">
      <c r="B94" s="136" t="s">
        <v>181</v>
      </c>
      <c r="C94" s="45"/>
      <c r="D94" s="45"/>
      <c r="E94" s="45"/>
      <c r="F94" s="45"/>
      <c r="G94" s="45"/>
      <c r="H94" s="45"/>
      <c r="I94" s="45"/>
      <c r="J94" s="45"/>
      <c r="K94" s="45"/>
      <c r="L94" s="45"/>
      <c r="M94" s="13"/>
      <c r="N94" s="162" t="s">
        <v>105</v>
      </c>
      <c r="O94" s="161">
        <v>0.53095653588780789</v>
      </c>
      <c r="P94" s="160"/>
      <c r="Q94" s="141">
        <v>5.8081313511813937</v>
      </c>
      <c r="R94" s="159"/>
      <c r="S94" s="13"/>
      <c r="T94" s="13"/>
    </row>
    <row r="95" spans="2:20" ht="12.75" customHeight="1" x14ac:dyDescent="0.2">
      <c r="C95" s="164"/>
      <c r="D95" s="164"/>
      <c r="E95" s="164"/>
      <c r="F95" s="164"/>
      <c r="G95" s="164"/>
      <c r="H95" s="164"/>
      <c r="I95" s="164"/>
      <c r="J95" s="164"/>
      <c r="K95" s="164"/>
      <c r="L95" s="164"/>
      <c r="M95" s="13"/>
      <c r="N95" s="162" t="s">
        <v>104</v>
      </c>
      <c r="O95" s="161">
        <v>0.33791106759800638</v>
      </c>
      <c r="P95" s="160">
        <v>7.8115264069073049</v>
      </c>
      <c r="Q95" s="141">
        <v>12.608101912649843</v>
      </c>
      <c r="R95" s="159"/>
      <c r="S95" s="13"/>
      <c r="T95" s="13"/>
    </row>
    <row r="96" spans="2:20" ht="12.75" customHeight="1" x14ac:dyDescent="0.2">
      <c r="C96" s="164"/>
      <c r="D96" s="164"/>
      <c r="E96" s="164"/>
      <c r="F96" s="164"/>
      <c r="G96" s="164"/>
      <c r="H96" s="164"/>
      <c r="I96" s="164"/>
      <c r="J96" s="164"/>
      <c r="K96" s="164"/>
      <c r="L96" s="164"/>
      <c r="M96" s="163"/>
      <c r="N96" s="162" t="s">
        <v>94</v>
      </c>
      <c r="O96" s="161">
        <v>-0.59820700839589014</v>
      </c>
      <c r="P96" s="160">
        <v>4.6544371895737617</v>
      </c>
      <c r="Q96" s="141">
        <v>11.083565625524848</v>
      </c>
      <c r="R96" s="159"/>
      <c r="S96" s="13"/>
      <c r="T96" s="13"/>
    </row>
    <row r="97" spans="14:18" x14ac:dyDescent="0.2">
      <c r="R97" s="157"/>
    </row>
    <row r="98" spans="14:18" x14ac:dyDescent="0.2">
      <c r="N98" s="158"/>
      <c r="R98" s="157"/>
    </row>
    <row r="99" spans="14:18" x14ac:dyDescent="0.2">
      <c r="R99" s="157"/>
    </row>
  </sheetData>
  <mergeCells count="7">
    <mergeCell ref="B90:L92"/>
    <mergeCell ref="O2:Q2"/>
    <mergeCell ref="U2:W2"/>
    <mergeCell ref="B25:L26"/>
    <mergeCell ref="O34:Q34"/>
    <mergeCell ref="B58:L61"/>
    <mergeCell ref="B68:L6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87"/>
  <sheetViews>
    <sheetView zoomScaleNormal="100" workbookViewId="0"/>
  </sheetViews>
  <sheetFormatPr baseColWidth="10" defaultRowHeight="12.75" x14ac:dyDescent="0.2"/>
  <cols>
    <col min="1" max="14" width="11.42578125" style="11"/>
    <col min="15" max="15" width="11.85546875" style="11" customWidth="1"/>
    <col min="16" max="16" width="11.42578125" style="11"/>
    <col min="17" max="17" width="11.42578125" style="11" customWidth="1"/>
    <col min="18" max="19" width="11.42578125" style="11"/>
    <col min="20" max="20" width="13.5703125" style="11" customWidth="1"/>
    <col min="21" max="23" width="10.5703125" style="11" customWidth="1"/>
    <col min="24" max="24" width="8" style="11" customWidth="1"/>
    <col min="25" max="16384" width="11.42578125" style="11"/>
  </cols>
  <sheetData>
    <row r="2" spans="2:30" x14ac:dyDescent="0.2">
      <c r="B2" s="198" t="s">
        <v>256</v>
      </c>
      <c r="Z2" s="264" t="s">
        <v>206</v>
      </c>
      <c r="AA2" s="264"/>
      <c r="AB2" s="264"/>
      <c r="AC2" s="196"/>
      <c r="AD2" s="196"/>
    </row>
    <row r="3" spans="2:30" x14ac:dyDescent="0.2">
      <c r="P3" s="189" t="s">
        <v>67</v>
      </c>
      <c r="Q3" s="212" t="s">
        <v>222</v>
      </c>
      <c r="R3" s="212" t="s">
        <v>221</v>
      </c>
      <c r="S3" s="212" t="s">
        <v>220</v>
      </c>
      <c r="Y3" s="188" t="s">
        <v>67</v>
      </c>
      <c r="Z3" s="211" t="s">
        <v>222</v>
      </c>
      <c r="AA3" s="211" t="s">
        <v>221</v>
      </c>
      <c r="AB3" s="211" t="s">
        <v>220</v>
      </c>
    </row>
    <row r="4" spans="2:30" ht="15.75" x14ac:dyDescent="0.25">
      <c r="B4" s="210"/>
      <c r="P4" s="162" t="s">
        <v>62</v>
      </c>
      <c r="Q4" s="169">
        <v>0.7582308882132045</v>
      </c>
      <c r="R4" s="41">
        <v>0.7619978122686728</v>
      </c>
      <c r="S4" s="169">
        <v>0.76064035252682638</v>
      </c>
      <c r="Y4" s="192" t="s">
        <v>62</v>
      </c>
      <c r="Z4" s="208">
        <v>1.3842643934267769E-2</v>
      </c>
      <c r="AA4" s="209">
        <v>1.4549378335591114E-2</v>
      </c>
      <c r="AB4" s="208">
        <v>1.5530567435159091E-2</v>
      </c>
    </row>
    <row r="5" spans="2:30" ht="15.75" x14ac:dyDescent="0.25">
      <c r="B5" s="210"/>
      <c r="P5" s="162" t="s">
        <v>99</v>
      </c>
      <c r="Q5" s="169">
        <v>0.7558613460655369</v>
      </c>
      <c r="R5" s="41">
        <v>0.73607486060210103</v>
      </c>
      <c r="S5" s="169">
        <v>0.73932941020900222</v>
      </c>
      <c r="Y5" s="192" t="s">
        <v>99</v>
      </c>
      <c r="Z5" s="208">
        <v>1.3826665691836193E-2</v>
      </c>
      <c r="AA5" s="209">
        <v>1.3889599913259392E-2</v>
      </c>
      <c r="AB5" s="208">
        <v>1.1886045254064885E-2</v>
      </c>
    </row>
    <row r="6" spans="2:30" ht="15.75" x14ac:dyDescent="0.25">
      <c r="B6" s="210"/>
      <c r="P6" s="165" t="s">
        <v>91</v>
      </c>
      <c r="Q6" s="169">
        <v>0.74317586355153553</v>
      </c>
      <c r="R6" s="41">
        <v>0.72105477721426736</v>
      </c>
      <c r="S6" s="169">
        <v>0.73382191314218748</v>
      </c>
      <c r="Y6" s="194" t="s">
        <v>91</v>
      </c>
      <c r="Z6" s="208">
        <v>1.2771312139062824E-2</v>
      </c>
      <c r="AA6" s="209">
        <v>1.4702334335226464E-2</v>
      </c>
      <c r="AB6" s="208">
        <v>1.5505600126825225E-2</v>
      </c>
    </row>
    <row r="7" spans="2:30" ht="15.75" x14ac:dyDescent="0.25">
      <c r="B7" s="210"/>
      <c r="P7" s="162" t="s">
        <v>97</v>
      </c>
      <c r="Q7" s="169">
        <v>0.72096024049383289</v>
      </c>
      <c r="R7" s="41">
        <v>0.74486164319888615</v>
      </c>
      <c r="S7" s="169">
        <v>0.70632106758514124</v>
      </c>
      <c r="Y7" s="192" t="s">
        <v>97</v>
      </c>
      <c r="Z7" s="208">
        <v>1.7166307256477734E-2</v>
      </c>
      <c r="AA7" s="209">
        <v>1.6141564737644665E-2</v>
      </c>
      <c r="AB7" s="208">
        <v>1.6982856549395534E-2</v>
      </c>
    </row>
    <row r="8" spans="2:30" ht="15.75" x14ac:dyDescent="0.25">
      <c r="B8" s="210"/>
      <c r="P8" s="168" t="s">
        <v>65</v>
      </c>
      <c r="Q8" s="169">
        <v>0.71157137143404303</v>
      </c>
      <c r="R8" s="41">
        <v>0.71808296472447608</v>
      </c>
      <c r="S8" s="169">
        <v>0.69757967730599857</v>
      </c>
      <c r="Y8" s="192" t="s">
        <v>65</v>
      </c>
      <c r="Z8" s="208">
        <v>1.1311538534273094E-2</v>
      </c>
      <c r="AA8" s="209">
        <v>1.0456141639425166E-2</v>
      </c>
      <c r="AB8" s="208">
        <v>1.0595414105091999E-2</v>
      </c>
    </row>
    <row r="9" spans="2:30" ht="15.75" x14ac:dyDescent="0.25">
      <c r="B9" s="210"/>
      <c r="P9" s="162" t="s">
        <v>77</v>
      </c>
      <c r="Q9" s="169">
        <v>0.70822469794682852</v>
      </c>
      <c r="R9" s="41">
        <v>0.6916180567745055</v>
      </c>
      <c r="S9" s="169">
        <v>0.68845600477598756</v>
      </c>
      <c r="Y9" s="192" t="s">
        <v>77</v>
      </c>
      <c r="Z9" s="208">
        <v>1.4096522153600834E-2</v>
      </c>
      <c r="AA9" s="209">
        <v>1.2554391954586741E-2</v>
      </c>
      <c r="AB9" s="208">
        <v>1.835289963584975E-2</v>
      </c>
    </row>
    <row r="10" spans="2:30" ht="15.75" x14ac:dyDescent="0.25">
      <c r="B10" s="210"/>
      <c r="P10" s="162" t="s">
        <v>82</v>
      </c>
      <c r="Q10" s="169">
        <v>0.70159743260941787</v>
      </c>
      <c r="R10" s="41">
        <v>0.70037555347248892</v>
      </c>
      <c r="S10" s="169">
        <v>0.69079475450137551</v>
      </c>
      <c r="Y10" s="192" t="s">
        <v>82</v>
      </c>
      <c r="Z10" s="208">
        <v>1.740600389972688E-2</v>
      </c>
      <c r="AA10" s="209">
        <v>1.6879457105315708E-2</v>
      </c>
      <c r="AB10" s="208">
        <v>1.4487308997098533E-2</v>
      </c>
    </row>
    <row r="11" spans="2:30" ht="15.75" x14ac:dyDescent="0.25">
      <c r="B11" s="210"/>
      <c r="P11" s="162" t="s">
        <v>63</v>
      </c>
      <c r="Q11" s="169">
        <v>0.69503659993524591</v>
      </c>
      <c r="R11" s="41">
        <v>0.6791550646432527</v>
      </c>
      <c r="S11" s="169">
        <v>0.68333224689970651</v>
      </c>
      <c r="Y11" s="192" t="s">
        <v>63</v>
      </c>
      <c r="Z11" s="208">
        <v>1.3154597450809371E-2</v>
      </c>
      <c r="AA11" s="209">
        <v>1.3137180952387317E-2</v>
      </c>
      <c r="AB11" s="208">
        <v>1.1497437594743972E-2</v>
      </c>
    </row>
    <row r="12" spans="2:30" ht="15.75" x14ac:dyDescent="0.25">
      <c r="B12" s="210"/>
      <c r="P12" s="162" t="s">
        <v>79</v>
      </c>
      <c r="Q12" s="169">
        <v>0.69495184048884506</v>
      </c>
      <c r="R12" s="41">
        <v>0.68841495646317186</v>
      </c>
      <c r="S12" s="169">
        <v>0.69108927179319812</v>
      </c>
      <c r="Y12" s="192" t="s">
        <v>79</v>
      </c>
      <c r="Z12" s="208">
        <v>1.1053430730871639E-2</v>
      </c>
      <c r="AA12" s="209">
        <v>1.125824672590075E-2</v>
      </c>
      <c r="AB12" s="208">
        <v>1.1828583858408978E-2</v>
      </c>
    </row>
    <row r="13" spans="2:30" ht="15.75" x14ac:dyDescent="0.25">
      <c r="B13" s="210"/>
      <c r="P13" s="162" t="s">
        <v>104</v>
      </c>
      <c r="Q13" s="169">
        <v>0.69269913183349463</v>
      </c>
      <c r="R13" s="41">
        <v>0.65074362272944697</v>
      </c>
      <c r="S13" s="169">
        <v>0.68004305562373446</v>
      </c>
      <c r="Y13" s="192" t="s">
        <v>104</v>
      </c>
      <c r="Z13" s="208">
        <v>1.4837666201540546E-2</v>
      </c>
      <c r="AA13" s="209">
        <v>1.6347577585226047E-2</v>
      </c>
      <c r="AB13" s="208">
        <v>1.5653269071617185E-2</v>
      </c>
    </row>
    <row r="14" spans="2:30" ht="15.75" x14ac:dyDescent="0.25">
      <c r="B14" s="210"/>
      <c r="P14" s="162" t="s">
        <v>76</v>
      </c>
      <c r="Q14" s="169">
        <v>0.68017553394356955</v>
      </c>
      <c r="R14" s="41">
        <v>0.70669985196959906</v>
      </c>
      <c r="S14" s="169">
        <v>0.70155716827891812</v>
      </c>
      <c r="Y14" s="192" t="s">
        <v>76</v>
      </c>
      <c r="Z14" s="208">
        <v>1.1066801936328788E-2</v>
      </c>
      <c r="AA14" s="209">
        <v>1.0705179679066805E-2</v>
      </c>
      <c r="AB14" s="208">
        <v>1.325919820530878E-2</v>
      </c>
    </row>
    <row r="15" spans="2:30" ht="15.75" x14ac:dyDescent="0.25">
      <c r="B15" s="210"/>
      <c r="P15" s="162" t="s">
        <v>106</v>
      </c>
      <c r="Q15" s="169">
        <v>0.679512580827069</v>
      </c>
      <c r="R15" s="41">
        <v>0.67043080747025197</v>
      </c>
      <c r="S15" s="169">
        <v>0.67862824574480074</v>
      </c>
      <c r="Y15" s="192" t="s">
        <v>106</v>
      </c>
      <c r="Z15" s="208">
        <v>1.2074821974249949E-2</v>
      </c>
      <c r="AA15" s="209">
        <v>1.251456783965256E-2</v>
      </c>
      <c r="AB15" s="208">
        <v>9.6674170824185366E-3</v>
      </c>
    </row>
    <row r="16" spans="2:30" ht="15.75" x14ac:dyDescent="0.25">
      <c r="B16" s="210"/>
      <c r="P16" s="24" t="s">
        <v>61</v>
      </c>
      <c r="Q16" s="169">
        <v>0.63689899257313787</v>
      </c>
      <c r="R16" s="41">
        <v>0.61622642852305098</v>
      </c>
      <c r="S16" s="169">
        <v>0.61419004944340494</v>
      </c>
      <c r="Y16" s="159" t="s">
        <v>61</v>
      </c>
      <c r="Z16" s="208">
        <v>1.3388721243815672E-2</v>
      </c>
      <c r="AA16" s="209">
        <v>1.3062894297308692E-2</v>
      </c>
      <c r="AB16" s="208">
        <v>1.4258834424478319E-2</v>
      </c>
    </row>
    <row r="17" spans="2:30" ht="15.75" x14ac:dyDescent="0.25">
      <c r="B17" s="210"/>
      <c r="P17" s="162" t="s">
        <v>105</v>
      </c>
      <c r="Q17" s="169">
        <v>0.62466268259929825</v>
      </c>
      <c r="R17" s="41">
        <v>0.61152789571141308</v>
      </c>
      <c r="S17" s="169">
        <v>0.60594810168521751</v>
      </c>
      <c r="Y17" s="192" t="s">
        <v>105</v>
      </c>
      <c r="Z17" s="208">
        <v>1.8111219940961525E-2</v>
      </c>
      <c r="AA17" s="209">
        <v>1.8152789560548367E-2</v>
      </c>
      <c r="AB17" s="208">
        <v>1.6271134256777096E-2</v>
      </c>
    </row>
    <row r="18" spans="2:30" ht="15.75" x14ac:dyDescent="0.25">
      <c r="B18" s="210"/>
      <c r="P18" s="162" t="s">
        <v>78</v>
      </c>
      <c r="Q18" s="169">
        <v>0.62169554513094039</v>
      </c>
      <c r="R18" s="41">
        <v>0.58162011419998427</v>
      </c>
      <c r="S18" s="169">
        <v>0.61745153068396663</v>
      </c>
      <c r="Y18" s="192" t="s">
        <v>78</v>
      </c>
      <c r="Z18" s="208">
        <v>1.6741246382431574E-2</v>
      </c>
      <c r="AA18" s="209">
        <v>2.1367349622445828E-2</v>
      </c>
      <c r="AB18" s="208">
        <v>1.6058666393521059E-2</v>
      </c>
    </row>
    <row r="19" spans="2:30" ht="15.75" x14ac:dyDescent="0.25">
      <c r="B19" s="210"/>
      <c r="M19" s="217" t="s">
        <v>253</v>
      </c>
      <c r="P19" s="162" t="s">
        <v>92</v>
      </c>
      <c r="Q19" s="169">
        <v>0.59687777312549783</v>
      </c>
      <c r="R19" s="41">
        <v>0.59472730759848902</v>
      </c>
      <c r="S19" s="169">
        <v>0.58059037456875429</v>
      </c>
      <c r="Y19" s="192" t="s">
        <v>92</v>
      </c>
      <c r="Z19" s="208">
        <v>1.9522737873531589E-2</v>
      </c>
      <c r="AA19" s="209">
        <v>1.641598857849224E-2</v>
      </c>
      <c r="AB19" s="208">
        <v>1.7360336846090944E-2</v>
      </c>
    </row>
    <row r="20" spans="2:30" x14ac:dyDescent="0.2">
      <c r="B20" s="50" t="s">
        <v>219</v>
      </c>
      <c r="P20" s="162" t="s">
        <v>64</v>
      </c>
      <c r="Q20" s="169">
        <v>0.59483882136056265</v>
      </c>
      <c r="R20" s="41">
        <v>0.58913206734316326</v>
      </c>
      <c r="S20" s="169">
        <v>0.58021197865353413</v>
      </c>
      <c r="Y20" s="192" t="s">
        <v>64</v>
      </c>
      <c r="Z20" s="208">
        <v>1.5889467045841318E-2</v>
      </c>
      <c r="AA20" s="209">
        <v>1.5002401559636993E-2</v>
      </c>
      <c r="AB20" s="208">
        <v>1.6294748181300237E-2</v>
      </c>
    </row>
    <row r="21" spans="2:30" x14ac:dyDescent="0.2">
      <c r="B21" s="11" t="s">
        <v>218</v>
      </c>
      <c r="C21" s="207"/>
      <c r="D21" s="207"/>
      <c r="E21" s="207"/>
      <c r="F21" s="207"/>
      <c r="G21" s="207"/>
      <c r="H21" s="207"/>
      <c r="I21" s="207"/>
      <c r="J21" s="207"/>
      <c r="K21" s="207"/>
      <c r="L21" s="207"/>
      <c r="P21" s="165" t="s">
        <v>101</v>
      </c>
      <c r="Q21" s="169">
        <v>0.57288059083647991</v>
      </c>
      <c r="R21" s="41">
        <v>0.55135262222985681</v>
      </c>
      <c r="S21" s="169">
        <v>0.56655225368303286</v>
      </c>
      <c r="Y21" s="194" t="s">
        <v>101</v>
      </c>
      <c r="Z21" s="208">
        <v>1.6341251610629378E-2</v>
      </c>
      <c r="AA21" s="209">
        <v>2.0177732741281956E-2</v>
      </c>
      <c r="AB21" s="208">
        <v>1.6036720611983267E-2</v>
      </c>
    </row>
    <row r="22" spans="2:30" x14ac:dyDescent="0.2">
      <c r="B22" s="50" t="s">
        <v>217</v>
      </c>
      <c r="C22" s="207"/>
      <c r="D22" s="207"/>
      <c r="E22" s="207"/>
      <c r="F22" s="207"/>
      <c r="G22" s="207"/>
      <c r="H22" s="207"/>
      <c r="I22" s="207"/>
      <c r="J22" s="207"/>
      <c r="K22" s="207"/>
      <c r="L22" s="207"/>
    </row>
    <row r="24" spans="2:30" ht="12.75" customHeight="1" x14ac:dyDescent="0.2"/>
    <row r="25" spans="2:30" ht="12.75" customHeight="1" x14ac:dyDescent="0.2">
      <c r="B25" s="50"/>
      <c r="Z25" s="206"/>
      <c r="AA25" s="206"/>
      <c r="AB25" s="206"/>
      <c r="AC25" s="206"/>
      <c r="AD25" s="206"/>
    </row>
    <row r="26" spans="2:30" ht="12.75" customHeight="1" x14ac:dyDescent="0.2">
      <c r="B26" s="50"/>
      <c r="Z26" s="206"/>
      <c r="AA26" s="206"/>
      <c r="AB26" s="206"/>
      <c r="AC26" s="206"/>
      <c r="AD26" s="206"/>
    </row>
    <row r="27" spans="2:30" ht="12.75" customHeight="1" x14ac:dyDescent="0.2">
      <c r="B27" s="135" t="s">
        <v>243</v>
      </c>
      <c r="Z27" s="264" t="s">
        <v>206</v>
      </c>
      <c r="AA27" s="264"/>
      <c r="AB27" s="264"/>
      <c r="AC27" s="264"/>
      <c r="AD27" s="264"/>
    </row>
    <row r="28" spans="2:30" x14ac:dyDescent="0.2">
      <c r="C28" s="46"/>
      <c r="D28" s="46"/>
      <c r="E28" s="46"/>
      <c r="F28" s="46"/>
      <c r="G28" s="46"/>
      <c r="H28" s="46"/>
      <c r="I28" s="46"/>
      <c r="J28" s="46"/>
      <c r="K28" s="46"/>
      <c r="L28" s="46"/>
      <c r="M28" s="46"/>
      <c r="N28" s="46"/>
      <c r="O28" s="46"/>
      <c r="P28" s="114" t="s">
        <v>67</v>
      </c>
      <c r="Q28" s="114" t="s">
        <v>215</v>
      </c>
      <c r="R28" s="114" t="s">
        <v>214</v>
      </c>
      <c r="S28" s="114" t="s">
        <v>213</v>
      </c>
      <c r="T28" s="114" t="s">
        <v>212</v>
      </c>
      <c r="U28" s="114" t="s">
        <v>211</v>
      </c>
      <c r="V28" s="205" t="s">
        <v>216</v>
      </c>
      <c r="W28" s="205"/>
      <c r="X28" s="15"/>
      <c r="Y28" s="159" t="s">
        <v>67</v>
      </c>
      <c r="Z28" s="157" t="s">
        <v>215</v>
      </c>
      <c r="AA28" s="157" t="s">
        <v>214</v>
      </c>
      <c r="AB28" s="157" t="s">
        <v>213</v>
      </c>
      <c r="AC28" s="157" t="s">
        <v>212</v>
      </c>
      <c r="AD28" s="157" t="s">
        <v>211</v>
      </c>
    </row>
    <row r="29" spans="2:30" x14ac:dyDescent="0.2">
      <c r="B29" s="46"/>
      <c r="C29" s="46"/>
      <c r="D29" s="46"/>
      <c r="E29" s="46"/>
      <c r="F29" s="46"/>
      <c r="G29" s="46"/>
      <c r="H29" s="46"/>
      <c r="I29" s="46"/>
      <c r="J29" s="46"/>
      <c r="K29" s="46"/>
      <c r="L29" s="46"/>
      <c r="M29" s="46"/>
      <c r="N29" s="46"/>
      <c r="O29" s="46"/>
      <c r="P29" s="46" t="s">
        <v>106</v>
      </c>
      <c r="Q29" s="6">
        <v>2.3940878250111002</v>
      </c>
      <c r="R29" s="6">
        <v>14.985395019595799</v>
      </c>
      <c r="S29" s="6">
        <v>41.8481349131686</v>
      </c>
      <c r="T29" s="6">
        <v>32.970684517556997</v>
      </c>
      <c r="U29" s="6">
        <v>7.8016977246675996</v>
      </c>
      <c r="V29" s="181">
        <f t="shared" ref="V29:V45" si="0">T29+U29</f>
        <v>40.772382242224595</v>
      </c>
      <c r="W29" s="181"/>
      <c r="X29" s="141"/>
      <c r="Y29" s="159" t="s">
        <v>106</v>
      </c>
      <c r="Z29" s="181">
        <v>0.38337050011270102</v>
      </c>
      <c r="AA29" s="181">
        <v>0.81494072192096501</v>
      </c>
      <c r="AB29" s="181">
        <v>0.84609227569879497</v>
      </c>
      <c r="AC29" s="181">
        <v>1.0547858232951199</v>
      </c>
      <c r="AD29" s="181">
        <v>0.57104355311083999</v>
      </c>
    </row>
    <row r="30" spans="2:30" x14ac:dyDescent="0.2">
      <c r="B30" s="46"/>
      <c r="C30" s="46"/>
      <c r="D30" s="46"/>
      <c r="E30" s="46"/>
      <c r="F30" s="46"/>
      <c r="G30" s="46"/>
      <c r="H30" s="46"/>
      <c r="I30" s="46"/>
      <c r="J30" s="46"/>
      <c r="K30" s="46"/>
      <c r="L30" s="46"/>
      <c r="M30" s="46"/>
      <c r="N30" s="46"/>
      <c r="O30" s="46"/>
      <c r="P30" s="46" t="s">
        <v>79</v>
      </c>
      <c r="Q30" s="6">
        <v>6.6490195511529402</v>
      </c>
      <c r="R30" s="6">
        <v>17.489008983192601</v>
      </c>
      <c r="S30" s="6">
        <v>38.169371851773903</v>
      </c>
      <c r="T30" s="6">
        <v>30.772267455925402</v>
      </c>
      <c r="U30" s="6">
        <v>6.9203321579552197</v>
      </c>
      <c r="V30" s="181">
        <f t="shared" si="0"/>
        <v>37.692599613880624</v>
      </c>
      <c r="W30" s="181"/>
      <c r="X30" s="141"/>
      <c r="Y30" s="159" t="s">
        <v>79</v>
      </c>
      <c r="Z30" s="181">
        <v>1.1328313846644</v>
      </c>
      <c r="AA30" s="181">
        <v>1.64692826927861</v>
      </c>
      <c r="AB30" s="181">
        <v>1.5459426335361</v>
      </c>
      <c r="AC30" s="181">
        <v>1.7888413553995699</v>
      </c>
      <c r="AD30" s="181">
        <v>0.98237767531671805</v>
      </c>
    </row>
    <row r="31" spans="2:30" x14ac:dyDescent="0.2">
      <c r="B31" s="46"/>
      <c r="C31" s="46"/>
      <c r="D31" s="46"/>
      <c r="E31" s="46"/>
      <c r="F31" s="46"/>
      <c r="G31" s="46"/>
      <c r="H31" s="46"/>
      <c r="I31" s="46"/>
      <c r="J31" s="46"/>
      <c r="K31" s="46"/>
      <c r="L31" s="46"/>
      <c r="M31" s="46"/>
      <c r="N31" s="46"/>
      <c r="O31" s="46"/>
      <c r="P31" s="46" t="s">
        <v>76</v>
      </c>
      <c r="Q31" s="6">
        <v>8.4863405716929297</v>
      </c>
      <c r="R31" s="6">
        <v>19.801080652186201</v>
      </c>
      <c r="S31" s="6">
        <v>36.017904549757198</v>
      </c>
      <c r="T31" s="6">
        <v>27.492331606092801</v>
      </c>
      <c r="U31" s="6">
        <v>8.2023426202708496</v>
      </c>
      <c r="V31" s="181">
        <f t="shared" si="0"/>
        <v>35.694674226363652</v>
      </c>
      <c r="W31" s="181"/>
      <c r="X31" s="141"/>
      <c r="Y31" s="159" t="s">
        <v>76</v>
      </c>
      <c r="Z31" s="181">
        <v>1.09373429098313</v>
      </c>
      <c r="AA31" s="181">
        <v>1.0920991919671099</v>
      </c>
      <c r="AB31" s="181">
        <v>1.2680169239711001</v>
      </c>
      <c r="AC31" s="181">
        <v>1.34632069207433</v>
      </c>
      <c r="AD31" s="181">
        <v>0.72968267259890196</v>
      </c>
    </row>
    <row r="32" spans="2:30" x14ac:dyDescent="0.2">
      <c r="B32" s="46"/>
      <c r="C32" s="46"/>
      <c r="D32" s="46"/>
      <c r="E32" s="46"/>
      <c r="F32" s="46"/>
      <c r="G32" s="46"/>
      <c r="H32" s="46"/>
      <c r="I32" s="46"/>
      <c r="J32" s="46"/>
      <c r="K32" s="46"/>
      <c r="L32" s="46"/>
      <c r="M32" s="46"/>
      <c r="N32" s="46"/>
      <c r="O32" s="46"/>
      <c r="P32" s="46" t="s">
        <v>105</v>
      </c>
      <c r="Q32" s="6">
        <v>7.19045170327181</v>
      </c>
      <c r="R32" s="6">
        <v>19.332686412798601</v>
      </c>
      <c r="S32" s="6">
        <v>38.079974179535697</v>
      </c>
      <c r="T32" s="6">
        <v>27.8781102410797</v>
      </c>
      <c r="U32" s="6">
        <v>7.5187774633141498</v>
      </c>
      <c r="V32" s="181">
        <f t="shared" si="0"/>
        <v>35.396887704393848</v>
      </c>
      <c r="W32" s="181"/>
      <c r="X32" s="141"/>
      <c r="Y32" s="159" t="s">
        <v>105</v>
      </c>
      <c r="Z32" s="181">
        <v>0.86262516293246205</v>
      </c>
      <c r="AA32" s="181">
        <v>0.865386094285712</v>
      </c>
      <c r="AB32" s="181">
        <v>1.08910192819842</v>
      </c>
      <c r="AC32" s="181">
        <v>1.1534115826243201</v>
      </c>
      <c r="AD32" s="181">
        <v>0.63338029861795497</v>
      </c>
    </row>
    <row r="33" spans="2:30" x14ac:dyDescent="0.2">
      <c r="B33" s="46"/>
      <c r="C33" s="46"/>
      <c r="D33" s="46"/>
      <c r="E33" s="46"/>
      <c r="F33" s="46"/>
      <c r="G33" s="46"/>
      <c r="H33" s="46"/>
      <c r="I33" s="46"/>
      <c r="J33" s="46"/>
      <c r="K33" s="46"/>
      <c r="L33" s="46"/>
      <c r="M33" s="46"/>
      <c r="N33" s="46"/>
      <c r="O33" s="46"/>
      <c r="P33" s="46" t="s">
        <v>91</v>
      </c>
      <c r="Q33" s="6">
        <v>7.3865230041175503</v>
      </c>
      <c r="R33" s="6">
        <v>19.4386214371366</v>
      </c>
      <c r="S33" s="6">
        <v>40.446565463135201</v>
      </c>
      <c r="T33" s="6">
        <v>27.268617988487001</v>
      </c>
      <c r="U33" s="6">
        <v>5.4596721071237004</v>
      </c>
      <c r="V33" s="181">
        <f t="shared" si="0"/>
        <v>32.728290095610703</v>
      </c>
      <c r="W33" s="181"/>
      <c r="X33" s="141"/>
      <c r="Y33" s="159" t="s">
        <v>91</v>
      </c>
      <c r="Z33" s="181">
        <v>0.79712513821281406</v>
      </c>
      <c r="AA33" s="181">
        <v>1.2440803209465501</v>
      </c>
      <c r="AB33" s="181">
        <v>1.21276335058879</v>
      </c>
      <c r="AC33" s="181">
        <v>1.3616968848672499</v>
      </c>
      <c r="AD33" s="181">
        <v>0.66938050247373604</v>
      </c>
    </row>
    <row r="34" spans="2:30" x14ac:dyDescent="0.2">
      <c r="B34" s="46"/>
      <c r="C34" s="46"/>
      <c r="D34" s="46"/>
      <c r="E34" s="46"/>
      <c r="F34" s="46"/>
      <c r="G34" s="46"/>
      <c r="H34" s="46"/>
      <c r="I34" s="46"/>
      <c r="J34" s="46"/>
      <c r="K34" s="46"/>
      <c r="L34" s="46"/>
      <c r="M34" s="46"/>
      <c r="N34" s="46"/>
      <c r="O34" s="46"/>
      <c r="P34" s="56" t="s">
        <v>65</v>
      </c>
      <c r="Q34" s="6">
        <v>5.9357913656898402</v>
      </c>
      <c r="R34" s="6">
        <v>21.532227961491401</v>
      </c>
      <c r="S34" s="6">
        <v>39.863722731157097</v>
      </c>
      <c r="T34" s="6">
        <v>27.648487193843199</v>
      </c>
      <c r="U34" s="6">
        <v>5.0197707478184004</v>
      </c>
      <c r="V34" s="181">
        <f t="shared" si="0"/>
        <v>32.668257941661601</v>
      </c>
      <c r="W34" s="181"/>
      <c r="X34" s="141"/>
      <c r="Y34" s="204" t="s">
        <v>65</v>
      </c>
      <c r="Z34" s="181">
        <v>0.76677481012168502</v>
      </c>
      <c r="AA34" s="181">
        <v>1.26334019808228</v>
      </c>
      <c r="AB34" s="181">
        <v>1.35990537993645</v>
      </c>
      <c r="AC34" s="181">
        <v>1.1726523417903001</v>
      </c>
      <c r="AD34" s="181">
        <v>0.60511141691821002</v>
      </c>
    </row>
    <row r="35" spans="2:30" x14ac:dyDescent="0.2">
      <c r="B35" s="46"/>
      <c r="C35" s="46"/>
      <c r="D35" s="46"/>
      <c r="E35" s="46"/>
      <c r="F35" s="46"/>
      <c r="G35" s="46"/>
      <c r="H35" s="46"/>
      <c r="I35" s="46"/>
      <c r="J35" s="46"/>
      <c r="K35" s="46"/>
      <c r="L35" s="46"/>
      <c r="M35" s="46"/>
      <c r="N35" s="46"/>
      <c r="O35" s="46"/>
      <c r="P35" s="46" t="s">
        <v>101</v>
      </c>
      <c r="Q35" s="6">
        <v>7.6638579889843204</v>
      </c>
      <c r="R35" s="6">
        <v>22.139092680653999</v>
      </c>
      <c r="S35" s="6">
        <v>38.761627081320903</v>
      </c>
      <c r="T35" s="6">
        <v>24.622865768239102</v>
      </c>
      <c r="U35" s="6">
        <v>6.8125564808015904</v>
      </c>
      <c r="V35" s="181">
        <f t="shared" si="0"/>
        <v>31.435422249040691</v>
      </c>
      <c r="W35" s="181"/>
      <c r="X35" s="141"/>
      <c r="Y35" s="159" t="s">
        <v>101</v>
      </c>
      <c r="Z35" s="181">
        <v>0.99967752127528797</v>
      </c>
      <c r="AA35" s="181">
        <v>1.42245734978438</v>
      </c>
      <c r="AB35" s="181">
        <v>1.3736992518909099</v>
      </c>
      <c r="AC35" s="181">
        <v>1.4069917885518799</v>
      </c>
      <c r="AD35" s="181">
        <v>0.89474312492569896</v>
      </c>
    </row>
    <row r="36" spans="2:30" x14ac:dyDescent="0.2">
      <c r="B36" s="46"/>
      <c r="C36" s="46"/>
      <c r="D36" s="46"/>
      <c r="E36" s="46"/>
      <c r="F36" s="46"/>
      <c r="G36" s="46"/>
      <c r="H36" s="46"/>
      <c r="I36" s="46"/>
      <c r="J36" s="46"/>
      <c r="K36" s="46"/>
      <c r="L36" s="46"/>
      <c r="M36" s="46"/>
      <c r="N36" s="46"/>
      <c r="O36" s="46"/>
      <c r="P36" s="46" t="s">
        <v>75</v>
      </c>
      <c r="Q36" s="6">
        <v>10.7969397004707</v>
      </c>
      <c r="R36" s="6">
        <v>23.419760503684401</v>
      </c>
      <c r="S36" s="6">
        <v>35.179840085416799</v>
      </c>
      <c r="T36" s="6">
        <v>22.8409639659844</v>
      </c>
      <c r="U36" s="6">
        <v>7.7624957444436902</v>
      </c>
      <c r="V36" s="181">
        <f t="shared" si="0"/>
        <v>30.603459710428091</v>
      </c>
      <c r="W36" s="181"/>
      <c r="X36" s="141"/>
      <c r="Y36" s="159" t="s">
        <v>75</v>
      </c>
      <c r="Z36" s="181">
        <v>0.96407296966090605</v>
      </c>
      <c r="AA36" s="181">
        <v>1.1378977581579901</v>
      </c>
      <c r="AB36" s="181">
        <v>1.24354804196473</v>
      </c>
      <c r="AC36" s="181">
        <v>1.3982432763780499</v>
      </c>
      <c r="AD36" s="181">
        <v>0.69726159729255799</v>
      </c>
    </row>
    <row r="37" spans="2:30" x14ac:dyDescent="0.2">
      <c r="B37" s="46"/>
      <c r="C37" s="46"/>
      <c r="D37" s="46"/>
      <c r="E37" s="46"/>
      <c r="F37" s="46"/>
      <c r="G37" s="46"/>
      <c r="H37" s="46"/>
      <c r="I37" s="46"/>
      <c r="J37" s="46"/>
      <c r="K37" s="46"/>
      <c r="L37" s="46"/>
      <c r="M37" s="46"/>
      <c r="N37" s="46"/>
      <c r="O37" s="46"/>
      <c r="P37" s="56" t="s">
        <v>210</v>
      </c>
      <c r="Q37" s="6">
        <v>9.4909370125865298</v>
      </c>
      <c r="R37" s="6">
        <v>23.744488430246967</v>
      </c>
      <c r="S37" s="6">
        <v>38.436659402523333</v>
      </c>
      <c r="T37" s="6">
        <v>23.095556486173606</v>
      </c>
      <c r="U37" s="6">
        <v>5.2323586684695584</v>
      </c>
      <c r="V37" s="181">
        <f t="shared" si="0"/>
        <v>28.327915154643165</v>
      </c>
      <c r="W37" s="181"/>
      <c r="X37" s="141"/>
      <c r="Y37" s="204" t="s">
        <v>210</v>
      </c>
      <c r="Z37" s="181">
        <v>0.23734176686330344</v>
      </c>
      <c r="AA37" s="181">
        <v>0.30553453706540679</v>
      </c>
      <c r="AB37" s="181">
        <v>0.31627242014866452</v>
      </c>
      <c r="AC37" s="181">
        <v>0.30291713187270997</v>
      </c>
      <c r="AD37" s="181">
        <v>0.15148263069122728</v>
      </c>
    </row>
    <row r="38" spans="2:30" x14ac:dyDescent="0.2">
      <c r="B38" s="46"/>
      <c r="C38" s="46"/>
      <c r="D38" s="46"/>
      <c r="E38" s="46"/>
      <c r="F38" s="46"/>
      <c r="G38" s="46"/>
      <c r="H38" s="46"/>
      <c r="I38" s="46"/>
      <c r="J38" s="46"/>
      <c r="K38" s="46"/>
      <c r="L38" s="46"/>
      <c r="M38" s="46"/>
      <c r="N38" s="46"/>
      <c r="O38" s="46"/>
      <c r="P38" s="46" t="s">
        <v>62</v>
      </c>
      <c r="Q38" s="6">
        <v>9.5543969387229595</v>
      </c>
      <c r="R38" s="6">
        <v>26.627494961996</v>
      </c>
      <c r="S38" s="6">
        <v>37.234543745596397</v>
      </c>
      <c r="T38" s="6">
        <v>21.468307834659999</v>
      </c>
      <c r="U38" s="6">
        <v>5.1152565190247001</v>
      </c>
      <c r="V38" s="181">
        <f t="shared" si="0"/>
        <v>26.5835643536847</v>
      </c>
      <c r="W38" s="181"/>
      <c r="X38" s="141"/>
      <c r="Y38" s="159" t="s">
        <v>62</v>
      </c>
      <c r="Z38" s="181">
        <v>1.12798356459281</v>
      </c>
      <c r="AA38" s="181">
        <v>1.26089111998655</v>
      </c>
      <c r="AB38" s="181">
        <v>1.35533848575875</v>
      </c>
      <c r="AC38" s="181">
        <v>1.0606894896458301</v>
      </c>
      <c r="AD38" s="181">
        <v>0.58174021688105004</v>
      </c>
    </row>
    <row r="39" spans="2:30" x14ac:dyDescent="0.2">
      <c r="B39" s="46"/>
      <c r="C39" s="46"/>
      <c r="D39" s="46"/>
      <c r="E39" s="46"/>
      <c r="F39" s="46"/>
      <c r="G39" s="46"/>
      <c r="H39" s="46"/>
      <c r="I39" s="46"/>
      <c r="J39" s="46"/>
      <c r="K39" s="46"/>
      <c r="L39" s="46"/>
      <c r="M39" s="46"/>
      <c r="N39" s="46"/>
      <c r="O39" s="46"/>
      <c r="P39" s="46" t="s">
        <v>100</v>
      </c>
      <c r="Q39" s="6">
        <v>10.5516986999047</v>
      </c>
      <c r="R39" s="6">
        <v>26.598872043776002</v>
      </c>
      <c r="S39" s="6">
        <v>36.9521423594949</v>
      </c>
      <c r="T39" s="6">
        <v>20.662234721152899</v>
      </c>
      <c r="U39" s="6">
        <v>5.2350521756714796</v>
      </c>
      <c r="V39" s="181">
        <f t="shared" si="0"/>
        <v>25.897286896824379</v>
      </c>
      <c r="W39" s="181"/>
      <c r="X39" s="141"/>
      <c r="Y39" s="159" t="s">
        <v>100</v>
      </c>
      <c r="Z39" s="181">
        <v>0.61628642504477904</v>
      </c>
      <c r="AA39" s="181">
        <v>0.80772720187974001</v>
      </c>
      <c r="AB39" s="181">
        <v>1.02579302511672</v>
      </c>
      <c r="AC39" s="181">
        <v>0.79702364580560403</v>
      </c>
      <c r="AD39" s="181">
        <v>0.53597064307016395</v>
      </c>
    </row>
    <row r="40" spans="2:30" x14ac:dyDescent="0.2">
      <c r="B40" s="46"/>
      <c r="C40" s="46"/>
      <c r="D40" s="46"/>
      <c r="E40" s="46"/>
      <c r="F40" s="46"/>
      <c r="G40" s="46"/>
      <c r="H40" s="46"/>
      <c r="I40" s="46"/>
      <c r="J40" s="46"/>
      <c r="K40" s="46"/>
      <c r="L40" s="46"/>
      <c r="M40" s="46"/>
      <c r="N40" s="46"/>
      <c r="O40" s="46"/>
      <c r="P40" s="46" t="s">
        <v>96</v>
      </c>
      <c r="Q40" s="6">
        <v>8.8643569981504893</v>
      </c>
      <c r="R40" s="6">
        <v>26.959190010469001</v>
      </c>
      <c r="S40" s="6">
        <v>39.455186932094598</v>
      </c>
      <c r="T40" s="6">
        <v>20.5536852652607</v>
      </c>
      <c r="U40" s="6">
        <v>4.1675807940251604</v>
      </c>
      <c r="V40" s="181">
        <f t="shared" si="0"/>
        <v>24.72126605928586</v>
      </c>
      <c r="W40" s="181"/>
      <c r="X40" s="141"/>
      <c r="Y40" s="159" t="s">
        <v>96</v>
      </c>
      <c r="Z40" s="181">
        <v>0.85353463981189304</v>
      </c>
      <c r="AA40" s="181">
        <v>1.1475991186224099</v>
      </c>
      <c r="AB40" s="181">
        <v>1.1572043808165899</v>
      </c>
      <c r="AC40" s="181">
        <v>1.09234924262348</v>
      </c>
      <c r="AD40" s="181">
        <v>0.45123344389917802</v>
      </c>
    </row>
    <row r="41" spans="2:30" x14ac:dyDescent="0.2">
      <c r="B41" s="46"/>
      <c r="C41" s="46"/>
      <c r="D41" s="46"/>
      <c r="E41" s="46"/>
      <c r="F41" s="46"/>
      <c r="G41" s="46"/>
      <c r="H41" s="46"/>
      <c r="I41" s="46"/>
      <c r="J41" s="46"/>
      <c r="K41" s="46"/>
      <c r="L41" s="46"/>
      <c r="M41" s="46"/>
      <c r="N41" s="46"/>
      <c r="O41" s="46"/>
      <c r="P41" s="203" t="s">
        <v>82</v>
      </c>
      <c r="Q41" s="202">
        <v>5.9009347816269502</v>
      </c>
      <c r="R41" s="202">
        <v>24.910365248383499</v>
      </c>
      <c r="S41" s="202">
        <v>44.884059263473802</v>
      </c>
      <c r="T41" s="202">
        <v>21.319154901600299</v>
      </c>
      <c r="U41" s="202">
        <v>2.9854858049154598</v>
      </c>
      <c r="V41" s="181">
        <f t="shared" si="0"/>
        <v>24.304640706515759</v>
      </c>
      <c r="W41" s="181"/>
      <c r="X41" s="141"/>
      <c r="Y41" s="159" t="s">
        <v>82</v>
      </c>
      <c r="Z41" s="181">
        <v>0.84532815525965399</v>
      </c>
      <c r="AA41" s="181">
        <v>1.21219210896453</v>
      </c>
      <c r="AB41" s="181">
        <v>1.46124863639494</v>
      </c>
      <c r="AC41" s="181">
        <v>1.3809249087544999</v>
      </c>
      <c r="AD41" s="181">
        <v>0.44271534574120402</v>
      </c>
    </row>
    <row r="42" spans="2:30" x14ac:dyDescent="0.2">
      <c r="B42" s="46"/>
      <c r="C42" s="46"/>
      <c r="D42" s="46"/>
      <c r="E42" s="46"/>
      <c r="F42" s="46"/>
      <c r="G42" s="46"/>
      <c r="H42" s="46"/>
      <c r="I42" s="46"/>
      <c r="J42" s="46"/>
      <c r="K42" s="46"/>
      <c r="L42" s="46"/>
      <c r="M42" s="46"/>
      <c r="N42" s="46"/>
      <c r="O42" s="46"/>
      <c r="P42" s="203" t="s">
        <v>61</v>
      </c>
      <c r="Q42" s="202">
        <v>5.7198842173711002</v>
      </c>
      <c r="R42" s="202">
        <v>25.160000923003999</v>
      </c>
      <c r="S42" s="202">
        <v>46.269441512972399</v>
      </c>
      <c r="T42" s="202">
        <v>20.448859726852099</v>
      </c>
      <c r="U42" s="202">
        <v>2.4018136198003601</v>
      </c>
      <c r="V42" s="181">
        <f t="shared" si="0"/>
        <v>22.85067334665246</v>
      </c>
      <c r="W42" s="181"/>
      <c r="X42" s="141"/>
      <c r="Y42" s="159" t="s">
        <v>61</v>
      </c>
      <c r="Z42" s="181">
        <v>0.66871451777814295</v>
      </c>
      <c r="AA42" s="181">
        <v>1.0439424548574301</v>
      </c>
      <c r="AB42" s="181">
        <v>1.16661813815837</v>
      </c>
      <c r="AC42" s="181">
        <v>1.06719836689306</v>
      </c>
      <c r="AD42" s="181">
        <v>0.30925501851943599</v>
      </c>
    </row>
    <row r="43" spans="2:30" x14ac:dyDescent="0.2">
      <c r="B43" s="46"/>
      <c r="C43" s="46"/>
      <c r="D43" s="46"/>
      <c r="E43" s="46"/>
      <c r="F43" s="46"/>
      <c r="G43" s="46"/>
      <c r="H43" s="46"/>
      <c r="I43" s="46"/>
      <c r="J43" s="46"/>
      <c r="K43" s="46"/>
      <c r="L43" s="46"/>
      <c r="M43" s="46"/>
      <c r="N43" s="46"/>
      <c r="O43" s="46"/>
      <c r="P43" s="203" t="s">
        <v>98</v>
      </c>
      <c r="Q43" s="202">
        <v>21.441092046990601</v>
      </c>
      <c r="R43" s="202">
        <v>26.961098822148202</v>
      </c>
      <c r="S43" s="202">
        <v>30.913764782006599</v>
      </c>
      <c r="T43" s="202">
        <v>17.030901800872101</v>
      </c>
      <c r="U43" s="202">
        <v>3.6531425479824899</v>
      </c>
      <c r="V43" s="181">
        <f t="shared" si="0"/>
        <v>20.684044348854592</v>
      </c>
      <c r="W43" s="181"/>
      <c r="X43" s="141"/>
      <c r="Y43" s="159" t="s">
        <v>98</v>
      </c>
      <c r="Z43" s="181">
        <v>1.0356962813914801</v>
      </c>
      <c r="AA43" s="181">
        <v>0.98929415790920605</v>
      </c>
      <c r="AB43" s="181">
        <v>0.94307827764322405</v>
      </c>
      <c r="AC43" s="181">
        <v>0.97253861251504903</v>
      </c>
      <c r="AD43" s="181">
        <v>0.40258852598983802</v>
      </c>
    </row>
    <row r="44" spans="2:30" x14ac:dyDescent="0.2">
      <c r="B44" s="46"/>
      <c r="C44" s="46"/>
      <c r="D44" s="46"/>
      <c r="E44" s="46"/>
      <c r="F44" s="46"/>
      <c r="G44" s="46"/>
      <c r="H44" s="46"/>
      <c r="I44" s="46"/>
      <c r="J44" s="46"/>
      <c r="K44" s="46"/>
      <c r="L44" s="46"/>
      <c r="M44" s="46"/>
      <c r="N44" s="46"/>
      <c r="O44" s="46"/>
      <c r="P44" s="203" t="s">
        <v>92</v>
      </c>
      <c r="Q44" s="202">
        <v>13.4451670794707</v>
      </c>
      <c r="R44" s="202">
        <v>32.1783635713224</v>
      </c>
      <c r="S44" s="202">
        <v>37.938353885658501</v>
      </c>
      <c r="T44" s="202">
        <v>14.3400408958515</v>
      </c>
      <c r="U44" s="202">
        <v>2.09807456769687</v>
      </c>
      <c r="V44" s="181">
        <f t="shared" si="0"/>
        <v>16.438115463548371</v>
      </c>
      <c r="W44" s="181"/>
      <c r="X44" s="141"/>
      <c r="Y44" s="159" t="s">
        <v>92</v>
      </c>
      <c r="Z44" s="181">
        <v>1.0677223134537299</v>
      </c>
      <c r="AA44" s="181">
        <v>1.4960770452897001</v>
      </c>
      <c r="AB44" s="181">
        <v>1.3418869058897001</v>
      </c>
      <c r="AC44" s="181">
        <v>0.97982141083279595</v>
      </c>
      <c r="AD44" s="181">
        <v>0.32845534178758401</v>
      </c>
    </row>
    <row r="45" spans="2:30" x14ac:dyDescent="0.2">
      <c r="B45" s="46"/>
      <c r="C45" s="46"/>
      <c r="D45" s="46"/>
      <c r="E45" s="46"/>
      <c r="F45" s="46"/>
      <c r="G45" s="46"/>
      <c r="H45" s="46"/>
      <c r="I45" s="46"/>
      <c r="J45" s="46"/>
      <c r="K45" s="46"/>
      <c r="L45" s="46"/>
      <c r="M45" s="46"/>
      <c r="N45" s="46"/>
      <c r="O45" s="46"/>
      <c r="P45" s="203" t="s">
        <v>103</v>
      </c>
      <c r="Q45" s="202">
        <v>19.874449728755799</v>
      </c>
      <c r="R45" s="202">
        <v>32.378555652112802</v>
      </c>
      <c r="S45" s="202">
        <v>32.971917103810597</v>
      </c>
      <c r="T45" s="202">
        <v>12.211389895319501</v>
      </c>
      <c r="U45" s="202">
        <v>2.56368762000124</v>
      </c>
      <c r="V45" s="181">
        <f t="shared" si="0"/>
        <v>14.77507751532074</v>
      </c>
      <c r="W45" s="181"/>
      <c r="X45" s="141"/>
      <c r="Y45" s="159" t="s">
        <v>103</v>
      </c>
      <c r="Z45" s="181">
        <v>1.46384110704604</v>
      </c>
      <c r="AA45" s="181">
        <v>1.6680775436680699</v>
      </c>
      <c r="AB45" s="181">
        <v>1.5934843790614299</v>
      </c>
      <c r="AC45" s="181">
        <v>0.98257853652004001</v>
      </c>
      <c r="AD45" s="181">
        <v>0.39724280543483598</v>
      </c>
    </row>
    <row r="46" spans="2:30" x14ac:dyDescent="0.2">
      <c r="B46" s="46"/>
      <c r="C46" s="46"/>
      <c r="D46" s="46"/>
      <c r="E46" s="46"/>
      <c r="F46" s="46"/>
      <c r="G46" s="46"/>
      <c r="H46" s="46"/>
      <c r="I46" s="46"/>
      <c r="J46" s="46"/>
      <c r="K46" s="46"/>
      <c r="L46" s="46"/>
      <c r="M46" s="46"/>
      <c r="N46" s="46"/>
      <c r="O46" s="46"/>
      <c r="P46" s="46"/>
      <c r="Q46" s="46"/>
      <c r="R46" s="46"/>
      <c r="S46" s="46"/>
      <c r="T46" s="46"/>
      <c r="U46" s="46"/>
      <c r="V46" s="46"/>
      <c r="W46" s="46"/>
      <c r="X46" s="141"/>
      <c r="Y46" s="13"/>
    </row>
    <row r="47" spans="2:30" x14ac:dyDescent="0.2">
      <c r="B47" s="46"/>
      <c r="C47" s="46"/>
      <c r="D47" s="46"/>
      <c r="E47" s="46"/>
      <c r="F47" s="46"/>
      <c r="G47" s="46"/>
      <c r="H47" s="46"/>
      <c r="I47" s="46"/>
      <c r="J47" s="46"/>
      <c r="K47" s="46"/>
      <c r="L47" s="46"/>
      <c r="M47" s="217" t="s">
        <v>253</v>
      </c>
      <c r="N47" s="46"/>
      <c r="O47" s="46"/>
      <c r="P47" s="46"/>
      <c r="Q47" s="46"/>
      <c r="R47" s="46"/>
      <c r="S47" s="46"/>
      <c r="T47" s="46"/>
      <c r="U47" s="46"/>
      <c r="V47" s="46"/>
      <c r="W47" s="46"/>
      <c r="X47" s="141"/>
      <c r="Y47" s="13"/>
    </row>
    <row r="48" spans="2:30" x14ac:dyDescent="0.2">
      <c r="B48" s="50" t="s">
        <v>209</v>
      </c>
      <c r="C48" s="46"/>
      <c r="D48" s="46"/>
      <c r="E48" s="46"/>
      <c r="F48" s="46"/>
      <c r="G48" s="46"/>
      <c r="H48" s="46"/>
      <c r="I48" s="46"/>
      <c r="J48" s="46"/>
      <c r="K48" s="46"/>
      <c r="L48" s="46"/>
      <c r="M48" s="46"/>
      <c r="N48" s="46"/>
      <c r="O48" s="46"/>
      <c r="P48" s="46"/>
      <c r="Q48" s="46"/>
      <c r="R48" s="46"/>
      <c r="S48" s="46"/>
      <c r="T48" s="46"/>
      <c r="U48" s="46"/>
      <c r="V48" s="46"/>
      <c r="W48" s="46"/>
      <c r="X48" s="141"/>
      <c r="Y48" s="13"/>
    </row>
    <row r="49" spans="2:28" x14ac:dyDescent="0.2">
      <c r="B49" s="265" t="s">
        <v>208</v>
      </c>
      <c r="C49" s="265"/>
      <c r="D49" s="265"/>
      <c r="E49" s="265"/>
      <c r="F49" s="265"/>
      <c r="G49" s="265"/>
      <c r="H49" s="265"/>
      <c r="I49" s="265"/>
      <c r="J49" s="265"/>
      <c r="K49" s="265"/>
      <c r="L49" s="265"/>
      <c r="M49" s="46"/>
      <c r="N49" s="46"/>
      <c r="O49" s="46"/>
      <c r="P49" s="46"/>
      <c r="Q49" s="46"/>
      <c r="R49" s="46"/>
      <c r="S49" s="46"/>
      <c r="T49" s="46"/>
      <c r="U49" s="46"/>
      <c r="V49" s="46"/>
      <c r="W49" s="46"/>
      <c r="X49" s="141"/>
      <c r="Y49" s="13"/>
    </row>
    <row r="50" spans="2:28" x14ac:dyDescent="0.2">
      <c r="B50" s="265"/>
      <c r="C50" s="265"/>
      <c r="D50" s="265"/>
      <c r="E50" s="265"/>
      <c r="F50" s="265"/>
      <c r="G50" s="265"/>
      <c r="H50" s="265"/>
      <c r="I50" s="265"/>
      <c r="J50" s="265"/>
      <c r="K50" s="265"/>
      <c r="L50" s="265"/>
      <c r="M50" s="46"/>
      <c r="N50" s="46"/>
      <c r="O50" s="46"/>
      <c r="P50" s="46"/>
      <c r="Q50" s="46"/>
      <c r="R50" s="46"/>
      <c r="S50" s="46"/>
      <c r="T50" s="46"/>
      <c r="U50" s="46"/>
      <c r="V50" s="46"/>
      <c r="W50" s="46"/>
      <c r="X50" s="141"/>
      <c r="Y50" s="13"/>
    </row>
    <row r="51" spans="2:28" ht="12.75" customHeight="1" x14ac:dyDescent="0.2">
      <c r="B51" s="50" t="s">
        <v>198</v>
      </c>
      <c r="C51" s="46"/>
      <c r="D51" s="46"/>
      <c r="E51" s="46"/>
      <c r="F51" s="46"/>
      <c r="G51" s="46"/>
      <c r="H51" s="46"/>
      <c r="I51" s="46"/>
      <c r="J51" s="46"/>
      <c r="K51" s="46"/>
      <c r="L51" s="46"/>
      <c r="M51" s="46"/>
      <c r="N51" s="46"/>
      <c r="O51" s="46"/>
      <c r="P51" s="46"/>
      <c r="Q51" s="46"/>
      <c r="R51" s="46"/>
      <c r="S51" s="46"/>
      <c r="T51" s="46"/>
      <c r="U51" s="46"/>
      <c r="V51" s="46"/>
      <c r="W51" s="46"/>
      <c r="X51" s="141"/>
      <c r="Y51" s="13"/>
    </row>
    <row r="52" spans="2:28" s="20" customFormat="1" x14ac:dyDescent="0.2">
      <c r="B52" s="50" t="s">
        <v>207</v>
      </c>
      <c r="C52" s="50"/>
      <c r="D52" s="50"/>
      <c r="E52" s="50"/>
      <c r="F52" s="50"/>
      <c r="G52" s="50"/>
      <c r="H52" s="50"/>
      <c r="I52" s="50"/>
      <c r="J52" s="50"/>
      <c r="K52" s="50"/>
      <c r="L52" s="50"/>
      <c r="M52" s="50"/>
      <c r="N52" s="50"/>
      <c r="O52" s="50"/>
      <c r="P52" s="50"/>
      <c r="Q52" s="50"/>
      <c r="R52" s="50"/>
      <c r="S52" s="50"/>
      <c r="T52" s="50"/>
      <c r="U52" s="50"/>
      <c r="V52" s="50"/>
      <c r="W52" s="50"/>
      <c r="X52" s="169"/>
      <c r="Y52" s="24"/>
    </row>
    <row r="53" spans="2:28" ht="12.75" customHeight="1" x14ac:dyDescent="0.2">
      <c r="C53" s="201"/>
      <c r="D53" s="201"/>
      <c r="E53" s="201"/>
      <c r="F53" s="201"/>
      <c r="G53" s="201"/>
      <c r="H53" s="201"/>
      <c r="I53" s="201"/>
      <c r="J53" s="201"/>
      <c r="K53" s="201"/>
      <c r="L53" s="201"/>
      <c r="M53" s="13"/>
      <c r="N53" s="13"/>
      <c r="O53" s="9"/>
      <c r="P53" s="187"/>
      <c r="Q53" s="187"/>
      <c r="R53" s="187"/>
      <c r="S53" s="200"/>
      <c r="T53" s="13"/>
      <c r="U53" s="9"/>
      <c r="V53" s="9"/>
      <c r="W53" s="9"/>
      <c r="X53" s="141"/>
      <c r="Y53" s="13"/>
    </row>
    <row r="54" spans="2:28" x14ac:dyDescent="0.2">
      <c r="C54" s="201"/>
      <c r="D54" s="201"/>
      <c r="E54" s="201"/>
      <c r="F54" s="201"/>
      <c r="G54" s="201"/>
      <c r="H54" s="201"/>
      <c r="I54" s="201"/>
      <c r="J54" s="201"/>
      <c r="K54" s="201"/>
      <c r="L54" s="201"/>
      <c r="M54" s="13"/>
      <c r="N54" s="13"/>
      <c r="O54" s="140"/>
      <c r="P54" s="187"/>
      <c r="Q54" s="187"/>
      <c r="R54" s="187"/>
      <c r="S54" s="200"/>
      <c r="T54" s="13"/>
      <c r="U54" s="140"/>
      <c r="V54" s="140"/>
      <c r="W54" s="140"/>
      <c r="X54" s="141"/>
      <c r="Y54" s="13"/>
    </row>
    <row r="55" spans="2:28" x14ac:dyDescent="0.2">
      <c r="B55" s="199"/>
      <c r="S55" s="157"/>
    </row>
    <row r="56" spans="2:28" x14ac:dyDescent="0.2">
      <c r="S56" s="157"/>
    </row>
    <row r="57" spans="2:28" ht="12.75" customHeight="1" x14ac:dyDescent="0.2">
      <c r="B57" s="135" t="s">
        <v>244</v>
      </c>
      <c r="C57" s="198"/>
      <c r="D57" s="198"/>
      <c r="E57" s="198"/>
      <c r="F57" s="198"/>
      <c r="G57" s="198"/>
      <c r="H57" s="198"/>
      <c r="I57" s="198"/>
      <c r="J57" s="198"/>
      <c r="K57" s="198"/>
      <c r="L57" s="198"/>
      <c r="Z57" s="264" t="s">
        <v>206</v>
      </c>
      <c r="AA57" s="264"/>
      <c r="AB57" s="264"/>
    </row>
    <row r="58" spans="2:28" x14ac:dyDescent="0.2">
      <c r="B58" s="170"/>
      <c r="Q58" s="197" t="s">
        <v>204</v>
      </c>
      <c r="R58" s="197" t="s">
        <v>203</v>
      </c>
      <c r="S58" s="197" t="s">
        <v>205</v>
      </c>
      <c r="T58" s="197"/>
      <c r="U58" s="197"/>
      <c r="V58" s="197"/>
      <c r="W58" s="197"/>
      <c r="X58" s="197"/>
      <c r="Z58" s="196" t="s">
        <v>204</v>
      </c>
      <c r="AA58" s="196" t="s">
        <v>203</v>
      </c>
      <c r="AB58" s="196" t="s">
        <v>202</v>
      </c>
    </row>
    <row r="59" spans="2:28" x14ac:dyDescent="0.2">
      <c r="B59" s="167"/>
      <c r="C59" s="13"/>
      <c r="D59" s="13"/>
      <c r="E59" s="13"/>
      <c r="F59" s="13"/>
      <c r="G59" s="13"/>
      <c r="H59" s="13"/>
      <c r="I59" s="13"/>
      <c r="J59" s="13"/>
      <c r="K59" s="13"/>
      <c r="L59" s="13"/>
      <c r="M59" s="13"/>
      <c r="N59" s="13"/>
      <c r="P59" s="165" t="s">
        <v>61</v>
      </c>
      <c r="Q59" s="169">
        <v>87</v>
      </c>
      <c r="R59" s="41">
        <v>91.4</v>
      </c>
      <c r="S59" s="169">
        <v>72.2</v>
      </c>
      <c r="Y59" s="195" t="s">
        <v>61</v>
      </c>
      <c r="Z59" s="161">
        <v>0.8</v>
      </c>
      <c r="AA59" s="191">
        <v>0.8</v>
      </c>
      <c r="AB59" s="161">
        <v>1.1000000000000001</v>
      </c>
    </row>
    <row r="60" spans="2:28" x14ac:dyDescent="0.2">
      <c r="B60" s="167"/>
      <c r="C60" s="13"/>
      <c r="D60" s="13"/>
      <c r="E60" s="13"/>
      <c r="F60" s="13"/>
      <c r="G60" s="13"/>
      <c r="H60" s="13"/>
      <c r="I60" s="13"/>
      <c r="J60" s="13"/>
      <c r="K60" s="13"/>
      <c r="L60" s="13"/>
      <c r="M60" s="13"/>
      <c r="N60" s="13"/>
      <c r="P60" s="162" t="s">
        <v>98</v>
      </c>
      <c r="Q60" s="169">
        <v>86.7</v>
      </c>
      <c r="R60" s="41">
        <v>85.2</v>
      </c>
      <c r="S60" s="169">
        <v>64.900000000000006</v>
      </c>
      <c r="Y60" s="192" t="s">
        <v>98</v>
      </c>
      <c r="Z60" s="161">
        <v>0.7</v>
      </c>
      <c r="AA60" s="191">
        <v>0.6</v>
      </c>
      <c r="AB60" s="161">
        <v>1</v>
      </c>
    </row>
    <row r="61" spans="2:28" x14ac:dyDescent="0.2">
      <c r="B61" s="167"/>
      <c r="C61" s="13"/>
      <c r="D61" s="13"/>
      <c r="E61" s="13"/>
      <c r="F61" s="13"/>
      <c r="G61" s="13"/>
      <c r="H61" s="13"/>
      <c r="I61" s="13"/>
      <c r="J61" s="13"/>
      <c r="K61" s="13"/>
      <c r="L61" s="13"/>
      <c r="M61" s="13"/>
      <c r="N61" s="13"/>
      <c r="P61" s="162" t="s">
        <v>103</v>
      </c>
      <c r="Q61" s="169">
        <v>84.6</v>
      </c>
      <c r="R61" s="41">
        <v>84.6</v>
      </c>
      <c r="S61" s="169">
        <v>70.7</v>
      </c>
      <c r="Y61" s="192" t="s">
        <v>103</v>
      </c>
      <c r="Z61" s="161">
        <v>0.8</v>
      </c>
      <c r="AA61" s="191">
        <v>0.8</v>
      </c>
      <c r="AB61" s="161">
        <v>1</v>
      </c>
    </row>
    <row r="62" spans="2:28" x14ac:dyDescent="0.2">
      <c r="B62" s="167"/>
      <c r="C62" s="13"/>
      <c r="D62" s="13"/>
      <c r="E62" s="13"/>
      <c r="F62" s="13"/>
      <c r="G62" s="13"/>
      <c r="H62" s="13"/>
      <c r="I62" s="13"/>
      <c r="J62" s="13"/>
      <c r="K62" s="13"/>
      <c r="L62" s="13"/>
      <c r="M62" s="13"/>
      <c r="N62" s="13"/>
      <c r="P62" s="162" t="s">
        <v>104</v>
      </c>
      <c r="Q62" s="169">
        <v>83.5</v>
      </c>
      <c r="R62" s="41">
        <v>82.3</v>
      </c>
      <c r="S62" s="169">
        <v>70.5</v>
      </c>
      <c r="Y62" s="192" t="s">
        <v>104</v>
      </c>
      <c r="Z62" s="161">
        <v>0.7</v>
      </c>
      <c r="AA62" s="191">
        <v>0.9</v>
      </c>
      <c r="AB62" s="161">
        <v>1</v>
      </c>
    </row>
    <row r="63" spans="2:28" x14ac:dyDescent="0.2">
      <c r="B63" s="167"/>
      <c r="C63" s="13"/>
      <c r="D63" s="13"/>
      <c r="E63" s="13"/>
      <c r="F63" s="13"/>
      <c r="G63" s="13"/>
      <c r="H63" s="13"/>
      <c r="I63" s="13"/>
      <c r="J63" s="13"/>
      <c r="K63" s="13"/>
      <c r="L63" s="13"/>
      <c r="M63" s="13"/>
      <c r="N63" s="13"/>
      <c r="P63" s="162" t="s">
        <v>79</v>
      </c>
      <c r="Q63" s="169">
        <v>82.3</v>
      </c>
      <c r="R63" s="41">
        <v>75.5</v>
      </c>
      <c r="S63" s="169">
        <v>54.1</v>
      </c>
      <c r="Y63" s="192" t="s">
        <v>79</v>
      </c>
      <c r="Z63" s="161">
        <v>0.9</v>
      </c>
      <c r="AA63" s="191">
        <v>1.1000000000000001</v>
      </c>
      <c r="AB63" s="161">
        <v>1.1000000000000001</v>
      </c>
    </row>
    <row r="64" spans="2:28" x14ac:dyDescent="0.2">
      <c r="B64" s="167"/>
      <c r="C64" s="13"/>
      <c r="D64" s="13"/>
      <c r="E64" s="13"/>
      <c r="F64" s="13"/>
      <c r="G64" s="13"/>
      <c r="H64" s="13"/>
      <c r="I64" s="13"/>
      <c r="J64" s="13"/>
      <c r="K64" s="13"/>
      <c r="L64" s="13"/>
      <c r="M64" s="13"/>
      <c r="N64" s="13"/>
      <c r="P64" s="162" t="s">
        <v>101</v>
      </c>
      <c r="Q64" s="169">
        <v>82.3</v>
      </c>
      <c r="R64" s="41">
        <v>67.099999999999994</v>
      </c>
      <c r="S64" s="169">
        <v>67.2</v>
      </c>
      <c r="Y64" s="192" t="s">
        <v>101</v>
      </c>
      <c r="Z64" s="161">
        <v>1.1000000000000001</v>
      </c>
      <c r="AA64" s="191">
        <v>1.4</v>
      </c>
      <c r="AB64" s="161">
        <v>1.3</v>
      </c>
    </row>
    <row r="65" spans="2:28" x14ac:dyDescent="0.2">
      <c r="B65" s="167"/>
      <c r="C65" s="13"/>
      <c r="D65" s="13"/>
      <c r="E65" s="13"/>
      <c r="F65" s="13"/>
      <c r="G65" s="13"/>
      <c r="H65" s="13"/>
      <c r="I65" s="13"/>
      <c r="J65" s="13"/>
      <c r="K65" s="13"/>
      <c r="L65" s="13"/>
      <c r="M65" s="13"/>
      <c r="N65" s="13"/>
      <c r="P65" s="162" t="s">
        <v>76</v>
      </c>
      <c r="Q65" s="169">
        <v>81.8</v>
      </c>
      <c r="R65" s="41">
        <v>78.599999999999994</v>
      </c>
      <c r="S65" s="169">
        <v>72.099999999999994</v>
      </c>
      <c r="Y65" s="192" t="s">
        <v>76</v>
      </c>
      <c r="Z65" s="161">
        <v>0.8</v>
      </c>
      <c r="AA65" s="191">
        <v>0.8</v>
      </c>
      <c r="AB65" s="161">
        <v>0.9</v>
      </c>
    </row>
    <row r="66" spans="2:28" x14ac:dyDescent="0.2">
      <c r="B66" s="167"/>
      <c r="C66" s="13"/>
      <c r="D66" s="13"/>
      <c r="E66" s="13"/>
      <c r="F66" s="13"/>
      <c r="G66" s="13"/>
      <c r="H66" s="13"/>
      <c r="I66" s="13"/>
      <c r="J66" s="13"/>
      <c r="K66" s="13"/>
      <c r="L66" s="13"/>
      <c r="M66" s="13"/>
      <c r="N66" s="13"/>
      <c r="P66" s="162" t="s">
        <v>105</v>
      </c>
      <c r="Q66" s="169">
        <v>79.900000000000006</v>
      </c>
      <c r="R66" s="41">
        <v>63.3</v>
      </c>
      <c r="S66" s="169">
        <v>52.3</v>
      </c>
      <c r="Y66" s="192" t="s">
        <v>105</v>
      </c>
      <c r="Z66" s="161">
        <v>1</v>
      </c>
      <c r="AA66" s="191">
        <v>1.1000000000000001</v>
      </c>
      <c r="AB66" s="161">
        <v>1.3</v>
      </c>
    </row>
    <row r="67" spans="2:28" x14ac:dyDescent="0.2">
      <c r="B67" s="167"/>
      <c r="C67" s="13"/>
      <c r="D67" s="13"/>
      <c r="E67" s="13"/>
      <c r="F67" s="13"/>
      <c r="G67" s="13"/>
      <c r="H67" s="13"/>
      <c r="I67" s="13"/>
      <c r="J67" s="13"/>
      <c r="K67" s="13"/>
      <c r="L67" s="13"/>
      <c r="M67" s="13"/>
      <c r="N67" s="13"/>
      <c r="P67" s="24" t="s">
        <v>102</v>
      </c>
      <c r="Q67" s="169">
        <v>78.599999999999994</v>
      </c>
      <c r="R67" s="41">
        <v>77.400000000000006</v>
      </c>
      <c r="S67" s="169">
        <v>65.8</v>
      </c>
      <c r="Y67" s="159" t="s">
        <v>102</v>
      </c>
      <c r="Z67" s="161">
        <v>1</v>
      </c>
      <c r="AA67" s="191">
        <v>0.8</v>
      </c>
      <c r="AB67" s="161">
        <v>0.9</v>
      </c>
    </row>
    <row r="68" spans="2:28" x14ac:dyDescent="0.2">
      <c r="B68" s="167"/>
      <c r="C68" s="13"/>
      <c r="D68" s="13"/>
      <c r="E68" s="13"/>
      <c r="F68" s="13"/>
      <c r="G68" s="13"/>
      <c r="H68" s="13"/>
      <c r="I68" s="13"/>
      <c r="J68" s="13"/>
      <c r="K68" s="13"/>
      <c r="L68" s="13"/>
      <c r="M68" s="13"/>
      <c r="N68" s="13"/>
      <c r="P68" s="162" t="s">
        <v>96</v>
      </c>
      <c r="Q68" s="169">
        <v>76.8</v>
      </c>
      <c r="R68" s="41">
        <v>67.599999999999994</v>
      </c>
      <c r="S68" s="169">
        <v>53.7</v>
      </c>
      <c r="Y68" s="192" t="s">
        <v>96</v>
      </c>
      <c r="Z68" s="161">
        <v>1.1000000000000001</v>
      </c>
      <c r="AA68" s="191">
        <v>1.4</v>
      </c>
      <c r="AB68" s="161">
        <v>1.3</v>
      </c>
    </row>
    <row r="69" spans="2:28" x14ac:dyDescent="0.2">
      <c r="B69" s="167"/>
      <c r="C69" s="13"/>
      <c r="D69" s="13"/>
      <c r="E69" s="13"/>
      <c r="F69" s="13"/>
      <c r="G69" s="13"/>
      <c r="H69" s="13"/>
      <c r="I69" s="13"/>
      <c r="J69" s="13"/>
      <c r="K69" s="13"/>
      <c r="L69" s="13"/>
      <c r="M69" s="13"/>
      <c r="N69" s="13"/>
      <c r="P69" s="162" t="s">
        <v>64</v>
      </c>
      <c r="Q69" s="169">
        <v>76.7</v>
      </c>
      <c r="R69" s="41">
        <v>75.3</v>
      </c>
      <c r="S69" s="169">
        <v>67.3</v>
      </c>
      <c r="Y69" s="192" t="s">
        <v>64</v>
      </c>
      <c r="Z69" s="161">
        <v>0.8</v>
      </c>
      <c r="AA69" s="191">
        <v>0.9</v>
      </c>
      <c r="AB69" s="161">
        <v>0.8</v>
      </c>
    </row>
    <row r="70" spans="2:28" x14ac:dyDescent="0.2">
      <c r="B70" s="167"/>
      <c r="C70" s="13"/>
      <c r="D70" s="13"/>
      <c r="E70" s="13"/>
      <c r="F70" s="13"/>
      <c r="G70" s="13"/>
      <c r="H70" s="13"/>
      <c r="I70" s="13"/>
      <c r="J70" s="13"/>
      <c r="K70" s="13"/>
      <c r="L70" s="13"/>
      <c r="M70" s="13"/>
      <c r="N70" s="13"/>
      <c r="P70" s="168" t="s">
        <v>201</v>
      </c>
      <c r="Q70" s="169">
        <v>76.2</v>
      </c>
      <c r="R70" s="41">
        <v>73.400000000000006</v>
      </c>
      <c r="S70" s="169">
        <v>60.5</v>
      </c>
      <c r="Y70" s="193" t="s">
        <v>201</v>
      </c>
      <c r="Z70" s="161">
        <v>0.2</v>
      </c>
      <c r="AA70" s="191">
        <v>0.2</v>
      </c>
      <c r="AB70" s="161">
        <v>0.2</v>
      </c>
    </row>
    <row r="71" spans="2:28" x14ac:dyDescent="0.2">
      <c r="B71" s="167"/>
      <c r="C71" s="13"/>
      <c r="D71" s="13"/>
      <c r="E71" s="13"/>
      <c r="F71" s="13"/>
      <c r="G71" s="13"/>
      <c r="H71" s="13"/>
      <c r="I71" s="13"/>
      <c r="J71" s="13"/>
      <c r="K71" s="13"/>
      <c r="L71" s="13"/>
      <c r="M71" s="13"/>
      <c r="N71" s="13"/>
      <c r="P71" s="162" t="s">
        <v>62</v>
      </c>
      <c r="Q71" s="169">
        <v>75.900000000000006</v>
      </c>
      <c r="R71" s="41">
        <v>66.599999999999994</v>
      </c>
      <c r="S71" s="169">
        <v>48.5</v>
      </c>
      <c r="Y71" s="192" t="s">
        <v>62</v>
      </c>
      <c r="Z71" s="161">
        <v>1.1000000000000001</v>
      </c>
      <c r="AA71" s="191">
        <v>1.4</v>
      </c>
      <c r="AB71" s="161">
        <v>1.1000000000000001</v>
      </c>
    </row>
    <row r="72" spans="2:28" x14ac:dyDescent="0.2">
      <c r="B72" s="167"/>
      <c r="C72" s="13"/>
      <c r="D72" s="13"/>
      <c r="E72" s="13"/>
      <c r="F72" s="13"/>
      <c r="G72" s="13"/>
      <c r="H72" s="13"/>
      <c r="I72" s="13"/>
      <c r="J72" s="13"/>
      <c r="K72" s="13"/>
      <c r="L72" s="13"/>
      <c r="M72" s="13"/>
      <c r="N72" s="13"/>
      <c r="P72" s="162" t="s">
        <v>75</v>
      </c>
      <c r="Q72" s="169">
        <v>75.900000000000006</v>
      </c>
      <c r="R72" s="41">
        <v>73</v>
      </c>
      <c r="S72" s="169">
        <v>64.599999999999994</v>
      </c>
      <c r="Y72" s="192" t="s">
        <v>75</v>
      </c>
      <c r="Z72" s="161">
        <v>0.9</v>
      </c>
      <c r="AA72" s="191">
        <v>1.1000000000000001</v>
      </c>
      <c r="AB72" s="161">
        <v>1</v>
      </c>
    </row>
    <row r="73" spans="2:28" x14ac:dyDescent="0.2">
      <c r="B73" s="167"/>
      <c r="C73" s="13"/>
      <c r="D73" s="13"/>
      <c r="E73" s="13"/>
      <c r="F73" s="13"/>
      <c r="G73" s="13"/>
      <c r="H73" s="13"/>
      <c r="I73" s="13"/>
      <c r="J73" s="13"/>
      <c r="K73" s="13"/>
      <c r="L73" s="13"/>
      <c r="M73" s="13"/>
      <c r="N73" s="13"/>
      <c r="P73" s="162" t="s">
        <v>91</v>
      </c>
      <c r="Q73" s="169">
        <v>75.8</v>
      </c>
      <c r="R73" s="41">
        <v>77.7</v>
      </c>
      <c r="S73" s="169">
        <v>62.8</v>
      </c>
      <c r="Y73" s="192" t="s">
        <v>91</v>
      </c>
      <c r="Z73" s="161">
        <v>1</v>
      </c>
      <c r="AA73" s="191">
        <v>0.9</v>
      </c>
      <c r="AB73" s="161">
        <v>1.1000000000000001</v>
      </c>
    </row>
    <row r="74" spans="2:28" x14ac:dyDescent="0.2">
      <c r="B74" s="167"/>
      <c r="C74" s="13"/>
      <c r="D74" s="13"/>
      <c r="E74" s="13"/>
      <c r="F74" s="13"/>
      <c r="G74" s="13"/>
      <c r="H74" s="13"/>
      <c r="I74" s="13"/>
      <c r="J74" s="13"/>
      <c r="K74" s="13"/>
      <c r="L74" s="13"/>
      <c r="M74" s="13"/>
      <c r="N74" s="13"/>
      <c r="P74" s="162" t="s">
        <v>100</v>
      </c>
      <c r="Q74" s="169">
        <v>75</v>
      </c>
      <c r="R74" s="41">
        <v>72.2</v>
      </c>
      <c r="S74" s="169">
        <v>58.5</v>
      </c>
      <c r="Y74" s="192" t="s">
        <v>100</v>
      </c>
      <c r="Z74" s="161">
        <v>0.8</v>
      </c>
      <c r="AA74" s="191">
        <v>0.7</v>
      </c>
      <c r="AB74" s="161">
        <v>0.8</v>
      </c>
    </row>
    <row r="75" spans="2:28" x14ac:dyDescent="0.2">
      <c r="B75" s="167"/>
      <c r="C75" s="13"/>
      <c r="D75" s="13"/>
      <c r="E75" s="13"/>
      <c r="F75" s="13"/>
      <c r="G75" s="13"/>
      <c r="H75" s="13"/>
      <c r="I75" s="13"/>
      <c r="J75" s="13"/>
      <c r="K75" s="13"/>
      <c r="L75" s="13"/>
      <c r="M75" s="13"/>
      <c r="N75" s="13"/>
      <c r="P75" s="162" t="s">
        <v>92</v>
      </c>
      <c r="Q75" s="169">
        <v>71.5</v>
      </c>
      <c r="R75" s="41">
        <v>74.8</v>
      </c>
      <c r="S75" s="169">
        <v>58.2</v>
      </c>
      <c r="Y75" s="192" t="s">
        <v>92</v>
      </c>
      <c r="Z75" s="161">
        <v>1</v>
      </c>
      <c r="AA75" s="191">
        <v>0.9</v>
      </c>
      <c r="AB75" s="161">
        <v>1.1000000000000001</v>
      </c>
    </row>
    <row r="76" spans="2:28" x14ac:dyDescent="0.2">
      <c r="B76" s="167"/>
      <c r="C76" s="13"/>
      <c r="D76" s="13"/>
      <c r="E76" s="13"/>
      <c r="F76" s="13"/>
      <c r="G76" s="13"/>
      <c r="H76" s="13"/>
      <c r="I76" s="13"/>
      <c r="J76" s="13"/>
      <c r="K76" s="13"/>
      <c r="L76" s="13"/>
      <c r="M76" s="13"/>
      <c r="N76" s="13"/>
      <c r="P76" s="165" t="s">
        <v>106</v>
      </c>
      <c r="Q76" s="169">
        <v>70.599999999999994</v>
      </c>
      <c r="R76" s="41">
        <v>76.900000000000006</v>
      </c>
      <c r="S76" s="169">
        <v>59.8</v>
      </c>
      <c r="Y76" s="194" t="s">
        <v>106</v>
      </c>
      <c r="Z76" s="161">
        <v>0.7</v>
      </c>
      <c r="AA76" s="191">
        <v>0.8</v>
      </c>
      <c r="AB76" s="161">
        <v>0.9</v>
      </c>
    </row>
    <row r="77" spans="2:28" x14ac:dyDescent="0.2">
      <c r="B77" s="167"/>
      <c r="C77" s="13"/>
      <c r="D77" s="13"/>
      <c r="E77" s="13"/>
      <c r="F77" s="13"/>
      <c r="G77" s="13"/>
      <c r="H77" s="13"/>
      <c r="I77" s="13"/>
      <c r="J77" s="13"/>
      <c r="K77" s="13"/>
      <c r="L77" s="13"/>
      <c r="M77" s="217" t="s">
        <v>253</v>
      </c>
      <c r="N77" s="13"/>
      <c r="P77" s="162" t="s">
        <v>99</v>
      </c>
      <c r="Q77" s="169">
        <v>69.3</v>
      </c>
      <c r="R77" s="41">
        <v>65.7</v>
      </c>
      <c r="S77" s="169">
        <v>50.2</v>
      </c>
      <c r="Y77" s="192" t="s">
        <v>99</v>
      </c>
      <c r="Z77" s="161">
        <v>1.3</v>
      </c>
      <c r="AA77" s="191">
        <v>1.5</v>
      </c>
      <c r="AB77" s="161">
        <v>1.2</v>
      </c>
    </row>
    <row r="78" spans="2:28" x14ac:dyDescent="0.2">
      <c r="B78" s="242" t="s">
        <v>200</v>
      </c>
      <c r="C78" s="242"/>
      <c r="D78" s="242"/>
      <c r="E78" s="242"/>
      <c r="F78" s="242"/>
      <c r="G78" s="242"/>
      <c r="H78" s="242"/>
      <c r="I78" s="242"/>
      <c r="J78" s="242"/>
      <c r="K78" s="242"/>
      <c r="L78" s="242"/>
      <c r="M78" s="13"/>
      <c r="N78" s="13"/>
      <c r="P78" s="168" t="s">
        <v>65</v>
      </c>
      <c r="Q78" s="169">
        <v>63.5</v>
      </c>
      <c r="R78" s="41">
        <v>69</v>
      </c>
      <c r="S78" s="169">
        <v>47.4</v>
      </c>
      <c r="Y78" s="193" t="s">
        <v>65</v>
      </c>
      <c r="Z78" s="161">
        <v>1.1000000000000001</v>
      </c>
      <c r="AA78" s="191">
        <v>0.9</v>
      </c>
      <c r="AB78" s="161">
        <v>0.9</v>
      </c>
    </row>
    <row r="79" spans="2:28" x14ac:dyDescent="0.2">
      <c r="B79" s="242"/>
      <c r="C79" s="242"/>
      <c r="D79" s="242"/>
      <c r="E79" s="242"/>
      <c r="F79" s="242"/>
      <c r="G79" s="242"/>
      <c r="H79" s="242"/>
      <c r="I79" s="242"/>
      <c r="J79" s="242"/>
      <c r="K79" s="242"/>
      <c r="L79" s="242"/>
      <c r="M79" s="13"/>
      <c r="N79" s="13"/>
      <c r="P79" s="162" t="s">
        <v>82</v>
      </c>
      <c r="Q79" s="169">
        <v>44.9</v>
      </c>
      <c r="R79" s="41">
        <v>44.3</v>
      </c>
      <c r="S79" s="169">
        <v>40.700000000000003</v>
      </c>
      <c r="Y79" s="192" t="s">
        <v>82</v>
      </c>
      <c r="Z79" s="161">
        <v>1.4</v>
      </c>
      <c r="AA79" s="191">
        <v>1.3</v>
      </c>
      <c r="AB79" s="161">
        <v>1.3</v>
      </c>
    </row>
    <row r="80" spans="2:28" x14ac:dyDescent="0.2">
      <c r="B80" s="265" t="s">
        <v>199</v>
      </c>
      <c r="C80" s="265"/>
      <c r="D80" s="265"/>
      <c r="E80" s="265"/>
      <c r="F80" s="265"/>
      <c r="G80" s="265"/>
      <c r="H80" s="265"/>
      <c r="I80" s="265"/>
      <c r="J80" s="265"/>
      <c r="K80" s="265"/>
      <c r="L80" s="265"/>
      <c r="S80" s="157"/>
    </row>
    <row r="81" spans="2:19" x14ac:dyDescent="0.2">
      <c r="B81" s="265"/>
      <c r="C81" s="265"/>
      <c r="D81" s="265"/>
      <c r="E81" s="265"/>
      <c r="F81" s="265"/>
      <c r="G81" s="265"/>
      <c r="H81" s="265"/>
      <c r="I81" s="265"/>
      <c r="J81" s="265"/>
      <c r="K81" s="265"/>
      <c r="L81" s="265"/>
      <c r="O81" s="158"/>
      <c r="S81" s="157"/>
    </row>
    <row r="82" spans="2:19" x14ac:dyDescent="0.2">
      <c r="B82" s="50" t="s">
        <v>198</v>
      </c>
      <c r="C82" s="46"/>
      <c r="D82" s="46"/>
      <c r="E82" s="46"/>
      <c r="F82" s="46"/>
      <c r="G82" s="46"/>
      <c r="H82" s="46"/>
      <c r="I82" s="46"/>
      <c r="J82" s="46"/>
      <c r="K82" s="46"/>
      <c r="L82" s="46"/>
      <c r="S82" s="157"/>
    </row>
    <row r="83" spans="2:19" s="20" customFormat="1" x14ac:dyDescent="0.2">
      <c r="B83" s="50" t="s">
        <v>197</v>
      </c>
      <c r="C83" s="50"/>
      <c r="D83" s="50"/>
      <c r="E83" s="50"/>
      <c r="F83" s="50"/>
      <c r="G83" s="50"/>
      <c r="H83" s="50"/>
      <c r="I83" s="50"/>
      <c r="J83" s="50"/>
      <c r="K83" s="50"/>
      <c r="L83" s="50"/>
    </row>
    <row r="87" spans="2:19" ht="12.75" customHeight="1" x14ac:dyDescent="0.2">
      <c r="C87" s="190"/>
      <c r="D87" s="190"/>
      <c r="E87" s="190"/>
      <c r="F87" s="190"/>
      <c r="G87" s="190"/>
      <c r="H87" s="190"/>
      <c r="I87" s="190"/>
      <c r="J87" s="190"/>
      <c r="K87" s="190"/>
      <c r="L87" s="190"/>
    </row>
  </sheetData>
  <mergeCells count="6">
    <mergeCell ref="Z2:AB2"/>
    <mergeCell ref="B80:L81"/>
    <mergeCell ref="B78:L79"/>
    <mergeCell ref="Z27:AD27"/>
    <mergeCell ref="B49:L50"/>
    <mergeCell ref="Z57:AB5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Table des contenus</vt:lpstr>
      <vt:lpstr>5.1</vt:lpstr>
      <vt:lpstr>5.2</vt:lpstr>
      <vt:lpstr>5.3</vt:lpstr>
      <vt:lpstr>5.4</vt:lpstr>
      <vt:lpstr>5.5</vt:lpstr>
      <vt:lpstr>5.6</vt:lpstr>
      <vt:lpstr>5.7</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2024</dc:title>
  <dc:creator>Ministère chargé de l’éducation nationale;DEPP Direction de l'évaluation de la prospective et de la performance</dc:creator>
  <cp:keywords>comparaison internationale, systèmes éducatifs européensenquête Talis, Organisation de coopération et de développement économique, démographie scolaire, sortie du système éducatif, élève, santé scolaire, condition de scolarisation, dépense de l’éducation, enseignement du premier degré, enseignement du second degré, enseignement professionnel, système éducatif, école inclusive, évaluation internationale PISA, évaluation internationale Icils, Progress in Reading Literacy Study (Pirls), compréhension de l’écrit, Classification Internationale Type de l'Éducation (CITE), évaluation internationale, formation continue, formation des enseignants, pratiques pédagogiques, salaire, condition d’emploi, emploi, chômage, enseignant, parent d'élève, revenus des familles, implication des parents, résultat scolaire, élève du 1er degré, élève du 2nd degré, méthode pédagogique, environnement socio-économique, scolarisation, décrochage scolaire, mobilité scolaire, mobilité professionnelle, insertion professionnelle</cp:keywords>
  <cp:lastModifiedBy>Administration centrale</cp:lastModifiedBy>
  <dcterms:created xsi:type="dcterms:W3CDTF">2024-10-11T13:59:28Z</dcterms:created>
  <dcterms:modified xsi:type="dcterms:W3CDTF">2024-12-17T15:42:37Z</dcterms:modified>
</cp:coreProperties>
</file>