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0" windowWidth="22245" windowHeight="12225" activeTab="0"/>
  </bookViews>
  <sheets>
    <sheet name="tableau 11.1 et figure11.1" sheetId="1" r:id="rId1"/>
    <sheet name="tableau 11.2 et figure 11.2" sheetId="2" r:id="rId2"/>
    <sheet name="Figure 11.3 PIM" sheetId="3" r:id="rId3"/>
    <sheet name="tableau 11.3 ASIA et figure11.4" sheetId="4" r:id="rId4"/>
    <sheet name="Figure 11.5" sheetId="5" r:id="rId5"/>
    <sheet name="Figure 11.6" sheetId="6" r:id="rId6"/>
    <sheet name="Figure 11.7" sheetId="7" r:id="rId7"/>
    <sheet name="MGEN tableau 11.4" sheetId="8" r:id="rId8"/>
    <sheet name="Annexe 11.5" sheetId="9" r:id="rId9"/>
    <sheet name="Annexe 11.5 suite" sheetId="10" r:id="rId10"/>
    <sheet name="Annexe 11.6" sheetId="11" r:id="rId11"/>
    <sheet name="Annexe 11.7" sheetId="12" r:id="rId12"/>
    <sheet name="Annexe 11.8" sheetId="13" r:id="rId13"/>
  </sheets>
  <definedNames>
    <definedName name="_xlnm.Print_Area" localSheetId="8">'Annexe 11.5'!$A$1:$I$40</definedName>
    <definedName name="_xlnm.Print_Area" localSheetId="2">'Figure 11.3 PIM'!$F$40:$O$78</definedName>
    <definedName name="_xlnm.Print_Area" localSheetId="4">'Figure 11.5'!$A$37:$K$76</definedName>
    <definedName name="_xlnm.Print_Area" localSheetId="5">'Figure 11.6'!$A$37:$K$75</definedName>
    <definedName name="_xlnm.Print_Area" localSheetId="6">'Figure 11.7'!$A$34:$P$77</definedName>
  </definedNames>
  <calcPr fullCalcOnLoad="1"/>
</workbook>
</file>

<file path=xl/sharedStrings.xml><?xml version="1.0" encoding="utf-8"?>
<sst xmlns="http://schemas.openxmlformats.org/spreadsheetml/2006/main" count="543" uniqueCount="166">
  <si>
    <t>Part en %</t>
  </si>
  <si>
    <t>%</t>
  </si>
  <si>
    <t>Total</t>
  </si>
  <si>
    <t>Programme LOLF</t>
  </si>
  <si>
    <t>PIM</t>
  </si>
  <si>
    <t>vA-VD/VD</t>
  </si>
  <si>
    <t>Dépenses 
(en euros)</t>
  </si>
  <si>
    <t>Programme 214 "Soutien à la politique de l'éducation nationale"</t>
  </si>
  <si>
    <t>Programme 139 "Enseignement privé du 1er et du 2nd degrés"</t>
  </si>
  <si>
    <t>Type de prestation</t>
  </si>
  <si>
    <t>Bénéficiaires</t>
  </si>
  <si>
    <t>Aide aux enfants handicapés</t>
  </si>
  <si>
    <t>Aide aux vacances</t>
  </si>
  <si>
    <t>Sous-total</t>
  </si>
  <si>
    <t>Aide à la restauration (nombre de repas)</t>
  </si>
  <si>
    <t>Soutien à la politique de l'éducation nationale</t>
  </si>
  <si>
    <t>TOTAL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</si>
  <si>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</si>
  <si>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</si>
  <si>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</si>
  <si>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</si>
  <si>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</si>
  <si>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</si>
  <si>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</si>
  <si>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</si>
  <si>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</si>
  <si>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</si>
  <si>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</si>
  <si>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</si>
  <si>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</si>
  <si>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</si>
  <si>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</si>
  <si>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</si>
  <si>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</si>
  <si>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</si>
  <si>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</si>
  <si>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</si>
  <si>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</si>
  <si>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</si>
  <si>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</si>
  <si>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</si>
  <si>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</si>
  <si>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</si>
  <si>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</si>
  <si>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</si>
  <si>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</si>
  <si>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</si>
  <si>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Mayotte</t>
  </si>
  <si>
    <t>Environnement professionnel</t>
  </si>
  <si>
    <t>Environnement privé</t>
  </si>
  <si>
    <t>P139</t>
  </si>
  <si>
    <t>Restauration</t>
  </si>
  <si>
    <t>Enfants handicapés</t>
  </si>
  <si>
    <t>Aides aux Vacances</t>
  </si>
  <si>
    <t>total P214+P139</t>
  </si>
  <si>
    <t>TOTAL PIM P. 214 et 139 (par ordre alphabétique)</t>
  </si>
  <si>
    <t>ASIA</t>
  </si>
  <si>
    <t>Dépenses</t>
  </si>
  <si>
    <t>En euros</t>
  </si>
  <si>
    <t>Effectifs</t>
  </si>
  <si>
    <t>Accueil-information-conseil</t>
  </si>
  <si>
    <t>Garde des jeunes enfants et aide aux études</t>
  </si>
  <si>
    <t>Vacances-culture-loisirs</t>
  </si>
  <si>
    <t xml:space="preserve">   -</t>
  </si>
  <si>
    <t xml:space="preserve"> -</t>
  </si>
  <si>
    <t xml:space="preserve">      -</t>
  </si>
  <si>
    <t>P 214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</si>
  <si>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</t>
    </r>
  </si>
  <si>
    <t>TOTAL PIM P. 214 et 139 (par ordre décroissant)</t>
  </si>
  <si>
    <t>SECOURS</t>
  </si>
  <si>
    <t>Enseignement privé du 1er et du 2nd degrés</t>
  </si>
  <si>
    <t>SECOURS 139</t>
  </si>
  <si>
    <t>SECOURS 214</t>
  </si>
  <si>
    <t>Nombre de secours attribués</t>
  </si>
  <si>
    <t>Actions concertées/Techniciennes d'intervention</t>
  </si>
  <si>
    <t>Equipements spéciaux</t>
  </si>
  <si>
    <t>Centres de vacances</t>
  </si>
  <si>
    <t>Tierce personne</t>
  </si>
  <si>
    <t>Réservation de lits</t>
  </si>
  <si>
    <t>PAS/Centres de réadaptation</t>
  </si>
  <si>
    <t>Techniciennes d'intervention sociale et familiale</t>
  </si>
  <si>
    <t>Dépenses totales</t>
  </si>
  <si>
    <t>en euros</t>
  </si>
  <si>
    <t>Part du ministère</t>
  </si>
  <si>
    <t>Participation du ministère</t>
  </si>
  <si>
    <t>Académies</t>
  </si>
  <si>
    <t>Total France métropolitaine</t>
  </si>
  <si>
    <t xml:space="preserve">Programme 214 
Soutien à la politique de l'éducation nationale </t>
  </si>
  <si>
    <r>
      <t>Programme 139
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 </t>
    </r>
  </si>
  <si>
    <t xml:space="preserve">TOTAL </t>
  </si>
  <si>
    <t>Total DOM</t>
  </si>
  <si>
    <t>Total programme 214 et 139</t>
  </si>
  <si>
    <t>Soutien  à la politique de l'éducation nationale</t>
  </si>
  <si>
    <t>Agents bénéficiaires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</si>
  <si>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</t>
    </r>
  </si>
  <si>
    <t>Ayants cause</t>
  </si>
  <si>
    <t>Montant total des secours
 (en euros)</t>
  </si>
  <si>
    <t>Montant moyen accordé 
(en euros)</t>
  </si>
  <si>
    <t>Montant maximum accordé 
(en euros)</t>
  </si>
  <si>
    <t>Enseignement privé du 1er 
et du 2nd degrés</t>
  </si>
  <si>
    <t>Soutien à la politique de l'éducation nationale 
(%)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</si>
  <si>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
 (%)</t>
    </r>
  </si>
  <si>
    <t>Restauration P214</t>
  </si>
  <si>
    <t>Restauration P139</t>
  </si>
  <si>
    <t>Enfants handicapés P214</t>
  </si>
  <si>
    <t>Enfants handicapés P139</t>
  </si>
  <si>
    <t>Vacances P214</t>
  </si>
  <si>
    <t>Vacances P139</t>
  </si>
  <si>
    <t>TOTAL GENERAL</t>
  </si>
  <si>
    <t>Aides aux vacances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</si>
  <si>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</si>
  <si>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</si>
  <si>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</si>
  <si>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</si>
  <si>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</si>
  <si>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</si>
  <si>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</si>
  <si>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</si>
  <si>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</si>
  <si>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</si>
  <si>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</si>
  <si>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</si>
  <si>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</si>
  <si>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</si>
  <si>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</si>
  <si>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</si>
  <si>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</si>
  <si>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</si>
  <si>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</si>
  <si>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</si>
  <si>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</si>
  <si>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</si>
  <si>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</si>
  <si>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</si>
  <si>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</si>
  <si>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</si>
  <si>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</si>
  <si>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</si>
  <si>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</si>
  <si>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</si>
  <si>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Dépenses (en euros)</t>
  </si>
  <si>
    <r>
      <t>4</t>
    </r>
    <r>
      <rPr>
        <sz val="11"/>
        <color theme="1"/>
        <rFont val="Calibri"/>
        <family val="2"/>
      </rPr>
      <t>CR : centre de réadaptation.</t>
    </r>
  </si>
  <si>
    <r>
      <t>4</t>
    </r>
    <r>
      <rPr>
        <sz val="11"/>
        <color theme="1"/>
        <rFont val="Calibri"/>
        <family val="2"/>
      </rPr>
      <t>PAS : réseau académique de prévention, d'aide et de suivi.</t>
    </r>
  </si>
  <si>
    <t>aux associations et à la MGEN) et évolution rapportée à 2016, par programme LOLF (214 et 139)</t>
  </si>
  <si>
    <t>Evolution 2017-2016 (en %)</t>
  </si>
  <si>
    <r>
      <t>4</t>
    </r>
    <r>
      <rPr>
        <i/>
        <sz val="11"/>
        <color indexed="8"/>
        <rFont val="Calibri"/>
        <family val="2"/>
      </rPr>
      <t>Source : DGRH-C1-3, données 2017</t>
    </r>
  </si>
  <si>
    <t>Evolution 2017/2016 (en %)</t>
  </si>
  <si>
    <r>
      <t>4</t>
    </r>
    <r>
      <rPr>
        <sz val="11"/>
        <color theme="1"/>
        <rFont val="Calibri"/>
        <family val="2"/>
      </rPr>
      <t>Source : DGRH-C1-3, données 2017.</t>
    </r>
  </si>
  <si>
    <t>Evolution 2017/2016 (%)</t>
  </si>
  <si>
    <t>Evolution 2017-2016 (%)</t>
  </si>
  <si>
    <t>Dépenses
(en euros)</t>
  </si>
  <si>
    <t>Tableau 11.1 - Dépenses d'action sociale des académies en 2017 (hors subventions versées</t>
  </si>
  <si>
    <t>Tableau 11.2 - Nombre de bénéficiaires et montant des prestations interministérielles
 à réglementation commune gérées en académie, par programme LOLF, en 2017</t>
  </si>
  <si>
    <t>Tableau 11.3 - Montants et bénéficiaires des prestations ASIA du programme 214
 "Soutien à la politique de l'éducation nationale" en 2017</t>
  </si>
  <si>
    <t>Tableau 11.4 - Prestations gérées en partenariat avec la MGEN, en 2017</t>
  </si>
  <si>
    <r>
      <t>Logement (dont CIV et mesure nouvelle)</t>
    </r>
    <r>
      <rPr>
        <vertAlign val="superscript"/>
        <sz val="11"/>
        <color indexed="8"/>
        <rFont val="Calibri"/>
        <family val="2"/>
      </rPr>
      <t xml:space="preserve"> </t>
    </r>
  </si>
  <si>
    <t>Annexe 11.8 - Nombre d'agents bénéficiaires et montants des secours urgents et exceptionnels au titre du programme 214 (secteur scolaire public), en 2017</t>
  </si>
  <si>
    <t>Annexe 11.7 - Répartition des dépenses totales (en euros) au titre des secours par programme et académie, en 2017</t>
  </si>
  <si>
    <t>Annexe 11.5 - Prestations interministérielles (PIM) en 2017, répartition des dépenses académiques (en euros) par programme et type</t>
  </si>
  <si>
    <t>Annexe 11.5 - Suite</t>
  </si>
  <si>
    <t>Annexe 11.6 - Dépenses d'ASIA (en euros) par académie et programme budgétaire, en 2017</t>
  </si>
  <si>
    <t>Secours</t>
  </si>
  <si>
    <t>Nombre de dossiers examinés</t>
  </si>
  <si>
    <t>Enseignants</t>
  </si>
  <si>
    <t>Non enseignants</t>
  </si>
  <si>
    <t>Retraités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</si>
</sst>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8.9"/>
      <color indexed="63"/>
      <name val="Arial"/>
      <family val="2"/>
    </font>
    <font>
      <sz val="11"/>
      <name val="Calibri"/>
      <family val="2"/>
    </font>
    <font>
      <i/>
      <sz val="11"/>
      <color indexed="10"/>
      <name val="Webdings"/>
      <family val="1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11"/>
      <color indexed="10"/>
      <name val="Webding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10"/>
      <name val="Calibri"/>
      <family val="0"/>
    </font>
    <font>
      <i/>
      <sz val="11"/>
      <color indexed="10"/>
      <name val="Calibri"/>
      <family val="0"/>
    </font>
    <font>
      <b/>
      <vertAlign val="superscript"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.9"/>
      <color rgb="FF303030"/>
      <name val="Arial"/>
      <family val="2"/>
    </font>
    <font>
      <i/>
      <sz val="11"/>
      <color rgb="FF953735"/>
      <name val="Webdings"/>
      <family val="1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5" tint="-0.24997000396251678"/>
      <name val="Calibri"/>
      <family val="2"/>
    </font>
    <font>
      <sz val="11"/>
      <color rgb="FF953735"/>
      <name val="Webdings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theme="0"/>
      </left>
      <right/>
      <top style="medium">
        <color theme="3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 style="medium">
        <color theme="3"/>
      </top>
      <bottom style="thin">
        <color theme="0"/>
      </bottom>
    </border>
    <border>
      <left/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thin">
        <color theme="0"/>
      </top>
      <bottom/>
    </border>
    <border>
      <left/>
      <right style="medium">
        <color theme="0"/>
      </right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/>
      <top style="medium">
        <color theme="0"/>
      </top>
      <bottom style="medium">
        <color theme="3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</border>
    <border>
      <left style="medium">
        <color theme="0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0"/>
      </bottom>
    </border>
    <border>
      <left/>
      <right style="thin"/>
      <top style="thin"/>
      <bottom style="thin"/>
    </border>
    <border>
      <left/>
      <right/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medium">
        <color theme="0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/>
      <top/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51" fillId="8" borderId="10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4" fontId="0" fillId="0" borderId="0" xfId="51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41" fontId="51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0" xfId="51" applyFont="1" applyAlignment="1">
      <alignment/>
    </xf>
    <xf numFmtId="164" fontId="9" fillId="0" borderId="14" xfId="51" applyNumberFormat="1" applyFont="1" applyBorder="1" applyAlignment="1">
      <alignment shrinkToFit="1"/>
    </xf>
    <xf numFmtId="0" fontId="54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3" fontId="0" fillId="13" borderId="15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33" borderId="15" xfId="0" applyFont="1" applyFill="1" applyBorder="1" applyAlignment="1">
      <alignment horizontal="left" vertical="center"/>
    </xf>
    <xf numFmtId="3" fontId="51" fillId="3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51" fillId="0" borderId="0" xfId="0" applyFont="1" applyBorder="1" applyAlignment="1">
      <alignment/>
    </xf>
    <xf numFmtId="0" fontId="56" fillId="0" borderId="0" xfId="0" applyFont="1" applyAlignment="1">
      <alignment/>
    </xf>
    <xf numFmtId="3" fontId="6" fillId="0" borderId="15" xfId="50" applyNumberFormat="1" applyFont="1" applyFill="1" applyBorder="1">
      <alignment/>
      <protection/>
    </xf>
    <xf numFmtId="3" fontId="5" fillId="0" borderId="15" xfId="50" applyNumberFormat="1" applyFont="1" applyFill="1" applyBorder="1">
      <alignment/>
      <protection/>
    </xf>
    <xf numFmtId="0" fontId="5" fillId="0" borderId="15" xfId="50" applyFont="1" applyFill="1" applyBorder="1" applyAlignment="1">
      <alignment horizontal="left" vertical="center"/>
      <protection/>
    </xf>
    <xf numFmtId="3" fontId="5" fillId="0" borderId="15" xfId="50" applyNumberFormat="1" applyFont="1" applyFill="1" applyBorder="1" applyAlignment="1">
      <alignment vertical="center"/>
      <protection/>
    </xf>
    <xf numFmtId="0" fontId="57" fillId="33" borderId="15" xfId="0" applyFont="1" applyFill="1" applyBorder="1" applyAlignment="1">
      <alignment wrapText="1"/>
    </xf>
    <xf numFmtId="0" fontId="51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58" fillId="0" borderId="0" xfId="0" applyFont="1" applyAlignment="1">
      <alignment/>
    </xf>
    <xf numFmtId="0" fontId="51" fillId="8" borderId="17" xfId="0" applyFont="1" applyFill="1" applyBorder="1" applyAlignment="1">
      <alignment horizontal="center" vertical="center" wrapText="1"/>
    </xf>
    <xf numFmtId="3" fontId="0" fillId="0" borderId="18" xfId="51" applyNumberFormat="1" applyFont="1" applyBorder="1" applyAlignment="1">
      <alignment/>
    </xf>
    <xf numFmtId="3" fontId="51" fillId="0" borderId="18" xfId="51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5" fillId="0" borderId="20" xfId="51" applyNumberFormat="1" applyFont="1" applyBorder="1" applyAlignment="1">
      <alignment horizontal="right"/>
    </xf>
    <xf numFmtId="0" fontId="51" fillId="8" borderId="17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51" fillId="9" borderId="10" xfId="0" applyNumberFormat="1" applyFont="1" applyFill="1" applyBorder="1" applyAlignment="1">
      <alignment/>
    </xf>
    <xf numFmtId="0" fontId="51" fillId="8" borderId="22" xfId="0" applyFont="1" applyFill="1" applyBorder="1" applyAlignment="1">
      <alignment horizontal="center"/>
    </xf>
    <xf numFmtId="0" fontId="51" fillId="8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3" fontId="51" fillId="8" borderId="30" xfId="0" applyNumberFormat="1" applyFont="1" applyFill="1" applyBorder="1" applyAlignment="1">
      <alignment/>
    </xf>
    <xf numFmtId="3" fontId="51" fillId="8" borderId="3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51" fillId="0" borderId="18" xfId="0" applyNumberFormat="1" applyFont="1" applyBorder="1" applyAlignment="1">
      <alignment/>
    </xf>
    <xf numFmtId="0" fontId="5" fillId="0" borderId="32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51" fillId="9" borderId="13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3" fontId="51" fillId="8" borderId="34" xfId="0" applyNumberFormat="1" applyFont="1" applyFill="1" applyBorder="1" applyAlignment="1">
      <alignment vertical="center" wrapText="1"/>
    </xf>
    <xf numFmtId="0" fontId="51" fillId="9" borderId="35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0" borderId="29" xfId="0" applyFont="1" applyBorder="1" applyAlignment="1">
      <alignment/>
    </xf>
    <xf numFmtId="3" fontId="0" fillId="0" borderId="21" xfId="0" applyNumberFormat="1" applyBorder="1" applyAlignment="1">
      <alignment/>
    </xf>
    <xf numFmtId="3" fontId="51" fillId="9" borderId="36" xfId="0" applyNumberFormat="1" applyFont="1" applyFill="1" applyBorder="1" applyAlignment="1">
      <alignment/>
    </xf>
    <xf numFmtId="3" fontId="51" fillId="0" borderId="3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1" fillId="9" borderId="37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3" fontId="51" fillId="0" borderId="31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36" xfId="0" applyNumberFormat="1" applyFont="1" applyBorder="1" applyAlignment="1">
      <alignment/>
    </xf>
    <xf numFmtId="0" fontId="51" fillId="34" borderId="15" xfId="0" applyFont="1" applyFill="1" applyBorder="1" applyAlignment="1">
      <alignment/>
    </xf>
    <xf numFmtId="3" fontId="51" fillId="34" borderId="15" xfId="0" applyNumberFormat="1" applyFont="1" applyFill="1" applyBorder="1" applyAlignment="1">
      <alignment/>
    </xf>
    <xf numFmtId="0" fontId="51" fillId="35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3" fontId="0" fillId="36" borderId="15" xfId="0" applyNumberFormat="1" applyFill="1" applyBorder="1" applyAlignment="1">
      <alignment/>
    </xf>
    <xf numFmtId="3" fontId="51" fillId="36" borderId="15" xfId="0" applyNumberFormat="1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51" fillId="37" borderId="15" xfId="0" applyFont="1" applyFill="1" applyBorder="1" applyAlignment="1">
      <alignment horizontal="center" vertical="center" wrapText="1"/>
    </xf>
    <xf numFmtId="0" fontId="6" fillId="0" borderId="38" xfId="50" applyFont="1" applyBorder="1">
      <alignment/>
      <protection/>
    </xf>
    <xf numFmtId="3" fontId="6" fillId="0" borderId="38" xfId="50" applyNumberFormat="1" applyFont="1" applyBorder="1">
      <alignment/>
      <protection/>
    </xf>
    <xf numFmtId="0" fontId="51" fillId="8" borderId="29" xfId="0" applyFont="1" applyFill="1" applyBorder="1" applyAlignment="1">
      <alignment horizontal="right" vertical="center" wrapText="1"/>
    </xf>
    <xf numFmtId="0" fontId="51" fillId="8" borderId="30" xfId="0" applyFont="1" applyFill="1" applyBorder="1" applyAlignment="1">
      <alignment horizontal="right" vertical="center" wrapText="1"/>
    </xf>
    <xf numFmtId="0" fontId="51" fillId="8" borderId="31" xfId="0" applyFont="1" applyFill="1" applyBorder="1" applyAlignment="1">
      <alignment horizontal="right" vertical="center" wrapText="1"/>
    </xf>
    <xf numFmtId="3" fontId="51" fillId="8" borderId="39" xfId="0" applyNumberFormat="1" applyFont="1" applyFill="1" applyBorder="1" applyAlignment="1">
      <alignment horizontal="right" vertical="center" wrapText="1"/>
    </xf>
    <xf numFmtId="3" fontId="51" fillId="8" borderId="4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51" fillId="8" borderId="30" xfId="0" applyFont="1" applyFill="1" applyBorder="1" applyAlignment="1">
      <alignment horizontal="center" vertical="center" wrapText="1"/>
    </xf>
    <xf numFmtId="0" fontId="51" fillId="8" borderId="30" xfId="0" applyFont="1" applyFill="1" applyBorder="1" applyAlignment="1">
      <alignment horizontal="center" vertical="center"/>
    </xf>
    <xf numFmtId="0" fontId="51" fillId="8" borderId="31" xfId="0" applyFont="1" applyFill="1" applyBorder="1" applyAlignment="1">
      <alignment horizontal="center" vertical="center"/>
    </xf>
    <xf numFmtId="0" fontId="51" fillId="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9" fontId="0" fillId="0" borderId="0" xfId="51" applyNumberFormat="1" applyFont="1" applyAlignment="1">
      <alignment/>
    </xf>
    <xf numFmtId="165" fontId="0" fillId="0" borderId="13" xfId="51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51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51" applyNumberFormat="1" applyFont="1" applyBorder="1" applyAlignment="1">
      <alignment shrinkToFit="1"/>
    </xf>
    <xf numFmtId="165" fontId="0" fillId="0" borderId="20" xfId="0" applyNumberFormat="1" applyBorder="1" applyAlignment="1">
      <alignment shrinkToFit="1"/>
    </xf>
    <xf numFmtId="165" fontId="0" fillId="0" borderId="20" xfId="51" applyNumberFormat="1" applyFont="1" applyBorder="1" applyAlignment="1">
      <alignment/>
    </xf>
    <xf numFmtId="165" fontId="0" fillId="0" borderId="0" xfId="51" applyNumberFormat="1" applyFont="1" applyBorder="1" applyAlignment="1">
      <alignment shrinkToFit="1"/>
    </xf>
    <xf numFmtId="165" fontId="0" fillId="0" borderId="0" xfId="0" applyNumberFormat="1" applyBorder="1" applyAlignment="1">
      <alignment shrinkToFit="1"/>
    </xf>
    <xf numFmtId="165" fontId="0" fillId="0" borderId="0" xfId="51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9" fillId="0" borderId="20" xfId="51" applyNumberFormat="1" applyFont="1" applyBorder="1" applyAlignment="1">
      <alignment shrinkToFit="1"/>
    </xf>
    <xf numFmtId="165" fontId="9" fillId="0" borderId="20" xfId="51" applyNumberFormat="1" applyFont="1" applyBorder="1" applyAlignment="1">
      <alignment/>
    </xf>
    <xf numFmtId="165" fontId="0" fillId="0" borderId="19" xfId="51" applyNumberFormat="1" applyFont="1" applyBorder="1" applyAlignment="1">
      <alignment/>
    </xf>
    <xf numFmtId="165" fontId="51" fillId="0" borderId="19" xfId="51" applyNumberFormat="1" applyFon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8" xfId="51" applyNumberFormat="1" applyFont="1" applyBorder="1" applyAlignment="1">
      <alignment horizontal="right"/>
    </xf>
    <xf numFmtId="165" fontId="51" fillId="0" borderId="14" xfId="51" applyNumberFormat="1" applyFon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9" xfId="51" applyNumberFormat="1" applyFont="1" applyBorder="1" applyAlignment="1">
      <alignment horizontal="right"/>
    </xf>
    <xf numFmtId="165" fontId="0" fillId="0" borderId="10" xfId="51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15" fillId="0" borderId="20" xfId="51" applyNumberFormat="1" applyFont="1" applyBorder="1" applyAlignment="1">
      <alignment horizontal="right"/>
    </xf>
    <xf numFmtId="165" fontId="51" fillId="9" borderId="10" xfId="0" applyNumberFormat="1" applyFont="1" applyFill="1" applyBorder="1" applyAlignment="1">
      <alignment/>
    </xf>
    <xf numFmtId="165" fontId="51" fillId="9" borderId="10" xfId="51" applyNumberFormat="1" applyFont="1" applyFill="1" applyBorder="1" applyAlignment="1">
      <alignment/>
    </xf>
    <xf numFmtId="165" fontId="51" fillId="0" borderId="36" xfId="51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51" fillId="9" borderId="13" xfId="51" applyNumberFormat="1" applyFont="1" applyFill="1" applyBorder="1" applyAlignment="1">
      <alignment/>
    </xf>
    <xf numFmtId="165" fontId="51" fillId="9" borderId="13" xfId="0" applyNumberFormat="1" applyFont="1" applyFill="1" applyBorder="1" applyAlignment="1">
      <alignment/>
    </xf>
    <xf numFmtId="165" fontId="51" fillId="0" borderId="37" xfId="0" applyNumberFormat="1" applyFont="1" applyBorder="1" applyAlignment="1">
      <alignment/>
    </xf>
    <xf numFmtId="2" fontId="0" fillId="0" borderId="20" xfId="0" applyNumberFormat="1" applyBorder="1" applyAlignment="1">
      <alignment shrinkToFit="1"/>
    </xf>
    <xf numFmtId="165" fontId="51" fillId="0" borderId="10" xfId="0" applyNumberFormat="1" applyFont="1" applyBorder="1" applyAlignment="1">
      <alignment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51" fillId="8" borderId="17" xfId="0" applyFont="1" applyFill="1" applyBorder="1" applyAlignment="1">
      <alignment horizontal="center"/>
    </xf>
    <xf numFmtId="0" fontId="51" fillId="8" borderId="41" xfId="0" applyFont="1" applyFill="1" applyBorder="1" applyAlignment="1">
      <alignment horizontal="center"/>
    </xf>
    <xf numFmtId="0" fontId="51" fillId="8" borderId="13" xfId="0" applyFont="1" applyFill="1" applyBorder="1" applyAlignment="1">
      <alignment horizontal="center" vertical="center" wrapText="1"/>
    </xf>
    <xf numFmtId="0" fontId="51" fillId="8" borderId="28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1" fillId="8" borderId="17" xfId="0" applyFont="1" applyFill="1" applyBorder="1" applyAlignment="1">
      <alignment horizontal="center" vertical="center" wrapText="1"/>
    </xf>
    <xf numFmtId="0" fontId="51" fillId="8" borderId="33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8" borderId="4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center" vertical="center" wrapText="1"/>
    </xf>
    <xf numFmtId="0" fontId="51" fillId="8" borderId="45" xfId="0" applyFont="1" applyFill="1" applyBorder="1" applyAlignment="1">
      <alignment horizontal="center" vertical="center" wrapText="1"/>
    </xf>
    <xf numFmtId="0" fontId="51" fillId="8" borderId="46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/>
    </xf>
    <xf numFmtId="0" fontId="51" fillId="8" borderId="47" xfId="0" applyFont="1" applyFill="1" applyBorder="1" applyAlignment="1">
      <alignment horizontal="center" vertical="center" wrapText="1"/>
    </xf>
    <xf numFmtId="0" fontId="51" fillId="8" borderId="48" xfId="0" applyFont="1" applyFill="1" applyBorder="1" applyAlignment="1">
      <alignment horizontal="center" vertical="center" wrapText="1"/>
    </xf>
    <xf numFmtId="0" fontId="51" fillId="8" borderId="29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right" vertical="center" wrapText="1"/>
    </xf>
    <xf numFmtId="0" fontId="51" fillId="8" borderId="45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11.1 - Répartition des dépenses d'action sociale en 2017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par programme budgétaire (214 et 139)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75"/>
          <c:y val="0.25"/>
          <c:w val="0.538"/>
          <c:h val="0.66125"/>
        </c:manualLayout>
      </c:layout>
      <c:pie3DChart>
        <c:varyColors val="1"/>
        <c:ser>
          <c:idx val="0"/>
          <c:order val="0"/>
          <c:tx>
            <c:v>Figure 10.1 - Répartition des dépenses d'action sociale en 2015 par programme LOLF (214 et 139)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11.1 et figure11.1'!$A$21:$A$22</c:f>
              <c:strCache/>
            </c:strRef>
          </c:cat>
          <c:val>
            <c:numRef>
              <c:f>'tableau 11.1 et figure11.1'!$C$21:$C$22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5"/>
          <c:y val="0.38075"/>
          <c:w val="0.393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11.2 - Répartition des prestations interministérielles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(tous programmes) par type, en 2017</a:t>
            </a:r>
          </a:p>
        </c:rich>
      </c:tx>
      <c:layout>
        <c:manualLayout>
          <c:xMode val="factor"/>
          <c:yMode val="factor"/>
          <c:x val="-0.0425"/>
          <c:y val="-0.00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25"/>
          <c:w val="0.58225"/>
          <c:h val="0.66125"/>
        </c:manualLayout>
      </c:layout>
      <c:pie3DChart>
        <c:varyColors val="1"/>
        <c:ser>
          <c:idx val="0"/>
          <c:order val="0"/>
          <c:tx>
            <c:v>Figure 10.2 - Répartition des prestations interministérielles (tous programmes) par type, en 2015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11.2 et figure 11.2'!$A$21:$A$23</c:f>
              <c:strCache/>
            </c:strRef>
          </c:cat>
          <c:val>
            <c:numRef>
              <c:f>'tableau 11.2 et figure 11.2'!$C$21:$C$23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8075"/>
          <c:w val="0.3925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475"/>
          <c:w val="0.79825"/>
          <c:h val="0.7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11.3 PIM'!$D$41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PIM'!$D$42:$D$72</c:f>
              <c:numCache/>
            </c:numRef>
          </c:val>
        </c:ser>
        <c:ser>
          <c:idx val="1"/>
          <c:order val="1"/>
          <c:tx>
            <c:strRef>
              <c:f>'Figure 11.3 PIM'!$B$41</c:f>
              <c:strCache>
                <c:ptCount val="1"/>
                <c:pt idx="0">
                  <c:v>Enfants handicapés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PIM'!$B$42:$B$72</c:f>
              <c:numCache/>
            </c:numRef>
          </c:val>
        </c:ser>
        <c:ser>
          <c:idx val="2"/>
          <c:order val="2"/>
          <c:tx>
            <c:strRef>
              <c:f>'Figure 11.3 PIM'!$C$41</c:f>
              <c:strCache>
                <c:ptCount val="1"/>
                <c:pt idx="0">
                  <c:v>Aides aux Vacances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PIM'!$C$42:$C$72</c:f>
              <c:numCache/>
            </c:numRef>
          </c:val>
        </c:ser>
        <c:overlap val="100"/>
        <c:axId val="21545759"/>
        <c:axId val="59694104"/>
      </c:barChart>
      <c:catAx>
        <c:axId val="2154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575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325"/>
                <c:y val="-0.285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125"/>
          <c:w val="0.4875"/>
          <c:h val="0.0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11.4 - Répartition des dépenses d'ASIA du programme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"Soutien à la politique de l'éducation nationale" par type, en 2017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"/>
          <c:y val="0.259"/>
          <c:w val="0.532"/>
          <c:h val="0.58625"/>
        </c:manualLayout>
      </c:layout>
      <c:pie3DChart>
        <c:varyColors val="1"/>
        <c:ser>
          <c:idx val="0"/>
          <c:order val="0"/>
          <c:tx>
            <c:v>Figue 10.4 - Répartion des dépenses d'ASIA du programme "Soutien à la politique de l'éducation nationale" par type, en 2015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'tableau 11.3 ASIA et figure11.4'!$A$8:$A$14</c:f>
              <c:strCache/>
            </c:strRef>
          </c:cat>
          <c:val>
            <c:numRef>
              <c:f>'tableau 11.3 ASIA et figure11.4'!$F$8:$F$14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3875"/>
          <c:w val="0.3015"/>
          <c:h val="0.44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2825"/>
          <c:w val="0.645"/>
          <c:h val="0.75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11.5'!$B$3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11.5'!$B$4:$B$33</c:f>
              <c:numCache/>
            </c:numRef>
          </c:val>
        </c:ser>
        <c:ser>
          <c:idx val="1"/>
          <c:order val="1"/>
          <c:tx>
            <c:strRef>
              <c:f>'Figure 11.5'!$C$3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11.5'!$C$4:$C$33</c:f>
              <c:numCache/>
            </c:numRef>
          </c:val>
        </c:ser>
        <c:overlap val="100"/>
        <c:axId val="376025"/>
        <c:axId val="3384226"/>
      </c:barChart>
      <c:catAx>
        <c:axId val="376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  <c:max val="1800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84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095"/>
          <c:w val="0.635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2"/>
          <c:w val="0.61575"/>
          <c:h val="0.7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11.6'!$B$2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11.6'!$B$3:$B$32</c:f>
              <c:numCache/>
            </c:numRef>
          </c:val>
        </c:ser>
        <c:ser>
          <c:idx val="1"/>
          <c:order val="1"/>
          <c:tx>
            <c:strRef>
              <c:f>'Figure 11.6'!$C$2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11.6'!$C$3:$C$32</c:f>
              <c:numCache/>
            </c:numRef>
          </c:val>
        </c:ser>
        <c:overlap val="100"/>
        <c:axId val="30458035"/>
        <c:axId val="5686860"/>
      </c:barChart>
      <c:catAx>
        <c:axId val="3045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78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"/>
          <c:y val="0.93175"/>
          <c:w val="0.694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11.7 - Montant moyen accordé au titre des secours urgents et exceptionnels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pour le programme "Soutien à la politique de l'éducation nationale" en 2017 </a:t>
            </a:r>
            <a:r>
              <a:rPr lang="en-US" cap="none" sz="1200" b="1" i="0" u="none" baseline="30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3"/>
          <c:w val="0.5547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11.7'!$B$2</c:f>
              <c:strCache>
                <c:ptCount val="1"/>
                <c:pt idx="0">
                  <c:v>Programme 214 "Soutien à la politique de l'éducation nationale"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11.7'!$A$3:$A$32</c:f>
              <c:strCache/>
            </c:strRef>
          </c:cat>
          <c:val>
            <c:numRef>
              <c:f>'Figure 11.7'!$B$3:$B$32</c:f>
              <c:numCache/>
            </c:numRef>
          </c:val>
        </c:ser>
        <c:overlap val="100"/>
        <c:axId val="51181741"/>
        <c:axId val="57982486"/>
      </c:barChart>
      <c:catAx>
        <c:axId val="5118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174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11.8 - Prestations gérées en partenariat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avec la mutuelle générale de l'Education nationale (MGEN)</a:t>
            </a:r>
          </a:p>
        </c:rich>
      </c:tx>
      <c:layout>
        <c:manualLayout>
          <c:xMode val="factor"/>
          <c:yMode val="factor"/>
          <c:x val="-0.04275"/>
          <c:y val="-0.00575"/>
        </c:manualLayout>
      </c:layout>
      <c:spPr>
        <a:noFill/>
        <a:ln w="3175">
          <a:noFill/>
        </a:ln>
      </c:spPr>
    </c:title>
    <c:view3D>
      <c:rotX val="30"/>
      <c:hPercent val="100"/>
      <c:rotY val="221"/>
      <c:depthPercent val="100"/>
      <c:rAngAx val="1"/>
    </c:view3D>
    <c:plotArea>
      <c:layout>
        <c:manualLayout>
          <c:xMode val="edge"/>
          <c:yMode val="edge"/>
          <c:x val="0.05325"/>
          <c:y val="0.22875"/>
          <c:w val="0.54725"/>
          <c:h val="0.67425"/>
        </c:manualLayout>
      </c:layout>
      <c:pie3DChart>
        <c:varyColors val="1"/>
        <c:ser>
          <c:idx val="0"/>
          <c:order val="0"/>
          <c:tx>
            <c:strRef>
              <c:f>'MGEN tableau 11.4'!$B$5</c:f>
              <c:strCache>
                <c:ptCount val="1"/>
                <c:pt idx="0">
                  <c:v>Dépenses totales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'MGEN tableau 11.4'!$A$7:$A$12</c:f>
              <c:strCache/>
            </c:strRef>
          </c:cat>
          <c:val>
            <c:numRef>
              <c:f>'MGEN tableau 11.4'!$C$7:$C$12</c:f>
              <c:numCache/>
            </c:numRef>
          </c:val>
        </c:ser>
        <c:firstSliceAng val="22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36275"/>
          <c:w val="0.3265"/>
          <c:h val="0.40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0.5725</cdr:x>
      <cdr:y>0.901</cdr:y>
    </cdr:from>
    <cdr:to>
      <cdr:x>0.99725</cdr:x>
      <cdr:y>0.988</cdr:y>
    </cdr:to>
    <cdr:sp>
      <cdr:nvSpPr>
        <cdr:cNvPr id="1" name="ZoneTexte 1"/>
        <cdr:cNvSpPr txBox="1">
          <a:spLocks noChangeArrowheads="1"/>
        </cdr:cNvSpPr>
      </cdr:nvSpPr>
      <cdr:spPr>
        <a:xfrm>
          <a:off x="4219575" y="2733675"/>
          <a:ext cx="3133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180975</xdr:rowOff>
    </xdr:from>
    <xdr:to>
      <xdr:col>10</xdr:col>
      <xdr:colOff>704850</xdr:colOff>
      <xdr:row>74</xdr:row>
      <xdr:rowOff>85725</xdr:rowOff>
    </xdr:to>
    <xdr:graphicFrame>
      <xdr:nvGraphicFramePr>
        <xdr:cNvPr id="1" name="Graphique 1"/>
        <xdr:cNvGraphicFramePr/>
      </xdr:nvGraphicFramePr>
      <xdr:xfrm>
        <a:off x="57150" y="7791450"/>
        <a:ext cx="93916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0.0235</cdr:y>
    </cdr:from>
    <cdr:to>
      <cdr:x>0.832</cdr:x>
      <cdr:y>0.0785</cdr:y>
    </cdr:to>
    <cdr:sp>
      <cdr:nvSpPr>
        <cdr:cNvPr id="1" name="ZoneTexte 1"/>
        <cdr:cNvSpPr txBox="1">
          <a:spLocks noChangeArrowheads="1"/>
        </cdr:cNvSpPr>
      </cdr:nvSpPr>
      <cdr:spPr>
        <a:xfrm>
          <a:off x="1171575" y="161925"/>
          <a:ext cx="6057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11.6 - Répartition académique des dépenses (en euros)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 titre des secours, par programme budgétaire, en 2017</a:t>
          </a:r>
        </a:p>
      </cdr:txBody>
    </cdr:sp>
  </cdr:relSizeAnchor>
  <cdr:relSizeAnchor xmlns:cdr="http://schemas.openxmlformats.org/drawingml/2006/chartDrawing">
    <cdr:from>
      <cdr:x>0.02</cdr:x>
      <cdr:y>0.97225</cdr:y>
    </cdr:from>
    <cdr:to>
      <cdr:x>0.40775</cdr:x>
      <cdr:y>1</cdr:y>
    </cdr:to>
    <cdr:sp>
      <cdr:nvSpPr>
        <cdr:cNvPr id="2" name="ZoneTexte 1"/>
        <cdr:cNvSpPr txBox="1">
          <a:spLocks noChangeArrowheads="1"/>
        </cdr:cNvSpPr>
      </cdr:nvSpPr>
      <cdr:spPr>
        <a:xfrm>
          <a:off x="171450" y="6715125"/>
          <a:ext cx="3371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37</xdr:row>
      <xdr:rowOff>57150</xdr:rowOff>
    </xdr:from>
    <xdr:to>
      <xdr:col>9</xdr:col>
      <xdr:colOff>695325</xdr:colOff>
      <xdr:row>73</xdr:row>
      <xdr:rowOff>114300</xdr:rowOff>
    </xdr:to>
    <xdr:graphicFrame>
      <xdr:nvGraphicFramePr>
        <xdr:cNvPr id="1" name="Graphique 1"/>
        <xdr:cNvGraphicFramePr/>
      </xdr:nvGraphicFramePr>
      <xdr:xfrm>
        <a:off x="104775" y="7572375"/>
        <a:ext cx="86963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0.908</cdr:y>
    </cdr:from>
    <cdr:to>
      <cdr:x>0.99775</cdr:x>
      <cdr:y>0.973</cdr:y>
    </cdr:to>
    <cdr:sp>
      <cdr:nvSpPr>
        <cdr:cNvPr id="1" name="ZoneTexte 1"/>
        <cdr:cNvSpPr txBox="1">
          <a:spLocks noChangeArrowheads="1"/>
        </cdr:cNvSpPr>
      </cdr:nvSpPr>
      <cdr:spPr>
        <a:xfrm>
          <a:off x="171450" y="7067550"/>
          <a:ext cx="11991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tableau 10.8 pour le détail académique du nombre d'agents bénéficiaires et des montants de secours urgents et exceptionnels au titre du programme 214 (secteur scolaire).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0.50975</cdr:x>
      <cdr:y>0.859</cdr:y>
    </cdr:from>
    <cdr:to>
      <cdr:x>0.5695</cdr:x>
      <cdr:y>0.89</cdr:y>
    </cdr:to>
    <cdr:sp>
      <cdr:nvSpPr>
        <cdr:cNvPr id="2" name="ZoneTexte 2"/>
        <cdr:cNvSpPr txBox="1">
          <a:spLocks noChangeArrowheads="1"/>
        </cdr:cNvSpPr>
      </cdr:nvSpPr>
      <cdr:spPr>
        <a:xfrm>
          <a:off x="6210300" y="6686550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euros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47625</xdr:rowOff>
    </xdr:from>
    <xdr:to>
      <xdr:col>15</xdr:col>
      <xdr:colOff>438150</xdr:colOff>
      <xdr:row>75</xdr:row>
      <xdr:rowOff>28575</xdr:rowOff>
    </xdr:to>
    <xdr:graphicFrame>
      <xdr:nvGraphicFramePr>
        <xdr:cNvPr id="1" name="Graphique 4"/>
        <xdr:cNvGraphicFramePr/>
      </xdr:nvGraphicFramePr>
      <xdr:xfrm>
        <a:off x="95250" y="7667625"/>
        <a:ext cx="1220152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0.88875</cdr:y>
    </cdr:from>
    <cdr:to>
      <cdr:x>0.894</cdr:x>
      <cdr:y>0.952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124450" y="3038475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0.64325</cdr:x>
      <cdr:y>0.83975</cdr:y>
    </cdr:from>
    <cdr:to>
      <cdr:x>0.92525</cdr:x>
      <cdr:y>0.95775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5362575" y="2867025"/>
          <a:ext cx="2352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0.6055</cdr:x>
      <cdr:y>0.91975</cdr:y>
    </cdr:from>
    <cdr:to>
      <cdr:x>0.96025</cdr:x>
      <cdr:y>0.9945</cdr:y>
    </cdr:to>
    <cdr:sp>
      <cdr:nvSpPr>
        <cdr:cNvPr id="3" name="ZoneTexte 1"/>
        <cdr:cNvSpPr txBox="1">
          <a:spLocks noChangeArrowheads="1"/>
        </cdr:cNvSpPr>
      </cdr:nvSpPr>
      <cdr:spPr>
        <a:xfrm>
          <a:off x="5048250" y="3143250"/>
          <a:ext cx="2962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14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15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85725</xdr:colOff>
      <xdr:row>19</xdr:row>
      <xdr:rowOff>114300</xdr:rowOff>
    </xdr:from>
    <xdr:to>
      <xdr:col>6</xdr:col>
      <xdr:colOff>476250</xdr:colOff>
      <xdr:row>37</xdr:row>
      <xdr:rowOff>104775</xdr:rowOff>
    </xdr:to>
    <xdr:graphicFrame>
      <xdr:nvGraphicFramePr>
        <xdr:cNvPr id="6" name="Graphique 7"/>
        <xdr:cNvGraphicFramePr/>
      </xdr:nvGraphicFramePr>
      <xdr:xfrm>
        <a:off x="85725" y="4286250"/>
        <a:ext cx="8343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782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41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18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23</xdr:row>
      <xdr:rowOff>171450</xdr:rowOff>
    </xdr:from>
    <xdr:to>
      <xdr:col>6</xdr:col>
      <xdr:colOff>685800</xdr:colOff>
      <xdr:row>39</xdr:row>
      <xdr:rowOff>161925</xdr:rowOff>
    </xdr:to>
    <xdr:graphicFrame>
      <xdr:nvGraphicFramePr>
        <xdr:cNvPr id="3" name="Graphique 3"/>
        <xdr:cNvGraphicFramePr/>
      </xdr:nvGraphicFramePr>
      <xdr:xfrm>
        <a:off x="76200" y="5000625"/>
        <a:ext cx="7381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295275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048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295275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048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2391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239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78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72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0.88775</cdr:y>
    </cdr:from>
    <cdr:to>
      <cdr:x>0.99775</cdr:x>
      <cdr:y>0.975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972050" y="2695575"/>
          <a:ext cx="2924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27432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25</xdr:row>
      <xdr:rowOff>171450</xdr:rowOff>
    </xdr:from>
    <xdr:to>
      <xdr:col>5</xdr:col>
      <xdr:colOff>0</xdr:colOff>
      <xdr:row>41</xdr:row>
      <xdr:rowOff>161925</xdr:rowOff>
    </xdr:to>
    <xdr:graphicFrame>
      <xdr:nvGraphicFramePr>
        <xdr:cNvPr id="2" name="Graphique 6"/>
        <xdr:cNvGraphicFramePr/>
      </xdr:nvGraphicFramePr>
      <xdr:xfrm>
        <a:off x="76200" y="5715000"/>
        <a:ext cx="7924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40576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942975</xdr:colOff>
      <xdr:row>20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0006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3721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942975</xdr:colOff>
      <xdr:row>20</xdr:row>
      <xdr:rowOff>0</xdr:rowOff>
    </xdr:from>
    <xdr:ext cx="304800" cy="304800"/>
    <xdr:sp>
      <xdr:nvSpPr>
        <xdr:cNvPr id="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31507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6865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942975</xdr:colOff>
      <xdr:row>20</xdr:row>
      <xdr:rowOff>0</xdr:rowOff>
    </xdr:from>
    <xdr:ext cx="304800" cy="304800"/>
    <xdr:sp>
      <xdr:nvSpPr>
        <xdr:cNvPr id="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76295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0.95125</cdr:y>
    </cdr:from>
    <cdr:to>
      <cdr:x>0.3965</cdr:x>
      <cdr:y>0.98575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6675" y="6915150"/>
          <a:ext cx="2971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0.119</cdr:x>
      <cdr:y>0.0135</cdr:y>
    </cdr:from>
    <cdr:to>
      <cdr:x>0.814</cdr:x>
      <cdr:y>0.056</cdr:y>
    </cdr:to>
    <cdr:sp>
      <cdr:nvSpPr>
        <cdr:cNvPr id="2" name="ZoneTexte 2"/>
        <cdr:cNvSpPr txBox="1">
          <a:spLocks noChangeArrowheads="1"/>
        </cdr:cNvSpPr>
      </cdr:nvSpPr>
      <cdr:spPr>
        <a:xfrm>
          <a:off x="904875" y="95250"/>
          <a:ext cx="5324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11.3 - Répartition des dépenses académiques des PIM par type, en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40</xdr:row>
      <xdr:rowOff>0</xdr:rowOff>
    </xdr:from>
    <xdr:to>
      <xdr:col>14</xdr:col>
      <xdr:colOff>476250</xdr:colOff>
      <xdr:row>77</xdr:row>
      <xdr:rowOff>38100</xdr:rowOff>
    </xdr:to>
    <xdr:graphicFrame>
      <xdr:nvGraphicFramePr>
        <xdr:cNvPr id="1" name="Graphique 1"/>
        <xdr:cNvGraphicFramePr/>
      </xdr:nvGraphicFramePr>
      <xdr:xfrm>
        <a:off x="5410200" y="8086725"/>
        <a:ext cx="76676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</cdr:x>
      <cdr:y>0.86775</cdr:y>
    </cdr:from>
    <cdr:to>
      <cdr:x>1</cdr:x>
      <cdr:y>0.94075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457825" y="3143250"/>
          <a:ext cx="2981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4</xdr:col>
      <xdr:colOff>1228725</xdr:colOff>
      <xdr:row>39</xdr:row>
      <xdr:rowOff>85725</xdr:rowOff>
    </xdr:to>
    <xdr:graphicFrame>
      <xdr:nvGraphicFramePr>
        <xdr:cNvPr id="1" name="Graphique 1"/>
        <xdr:cNvGraphicFramePr/>
      </xdr:nvGraphicFramePr>
      <xdr:xfrm>
        <a:off x="152400" y="4448175"/>
        <a:ext cx="839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0.019</cdr:y>
    </cdr:from>
    <cdr:to>
      <cdr:x>0.79325</cdr:x>
      <cdr:y>0.06525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438275" y="133350"/>
          <a:ext cx="6010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11.5 - Répartition des dépenses d'ASIA (en euros)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académie et programme  budgétaire, en 2017</a:t>
          </a:r>
        </a:p>
      </cdr:txBody>
    </cdr:sp>
  </cdr:relSizeAnchor>
  <cdr:relSizeAnchor xmlns:cdr="http://schemas.openxmlformats.org/drawingml/2006/chartDrawing">
    <cdr:from>
      <cdr:x>0.02675</cdr:x>
      <cdr:y>0.94825</cdr:y>
    </cdr:from>
    <cdr:to>
      <cdr:x>0.38275</cdr:x>
      <cdr:y>0.99075</cdr:y>
    </cdr:to>
    <cdr:sp>
      <cdr:nvSpPr>
        <cdr:cNvPr id="2" name="ZoneTexte 1"/>
        <cdr:cNvSpPr txBox="1">
          <a:spLocks noChangeArrowheads="1"/>
        </cdr:cNvSpPr>
      </cdr:nvSpPr>
      <cdr:spPr>
        <a:xfrm>
          <a:off x="247650" y="6772275"/>
          <a:ext cx="3343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4">
      <selection activeCell="I26" sqref="I26"/>
    </sheetView>
  </sheetViews>
  <sheetFormatPr defaultColWidth="11.421875" defaultRowHeight="15"/>
  <cols>
    <col min="1" max="1" width="25.00390625" style="0" customWidth="1"/>
    <col min="2" max="3" width="13.7109375" style="0" customWidth="1"/>
    <col min="4" max="4" width="21.7109375" style="0" customWidth="1"/>
    <col min="5" max="7" width="13.7109375" style="0" customWidth="1"/>
    <col min="9" max="9" width="12.7109375" style="0" bestFit="1" customWidth="1"/>
    <col min="10" max="10" width="14.140625" style="0" bestFit="1" customWidth="1"/>
  </cols>
  <sheetData>
    <row r="1" ht="15">
      <c r="A1" t="s">
        <v>5</v>
      </c>
    </row>
    <row r="4" spans="1:7" ht="15.75">
      <c r="A4" s="154" t="s">
        <v>151</v>
      </c>
      <c r="B4" s="154"/>
      <c r="C4" s="154"/>
      <c r="D4" s="154"/>
      <c r="E4" s="154"/>
      <c r="F4" s="154"/>
      <c r="G4" s="154"/>
    </row>
    <row r="5" spans="1:7" ht="15.75">
      <c r="A5" s="154" t="s">
        <v>143</v>
      </c>
      <c r="B5" s="154"/>
      <c r="C5" s="154"/>
      <c r="D5" s="154"/>
      <c r="E5" s="154"/>
      <c r="F5" s="154"/>
      <c r="G5" s="154"/>
    </row>
    <row r="6" ht="8.25" customHeight="1" thickBot="1"/>
    <row r="7" spans="1:7" ht="15.75" thickBot="1">
      <c r="A7" s="145"/>
      <c r="B7" s="148" t="s">
        <v>3</v>
      </c>
      <c r="C7" s="149"/>
      <c r="D7" s="149"/>
      <c r="E7" s="149"/>
      <c r="F7" s="149"/>
      <c r="G7" s="149"/>
    </row>
    <row r="8" spans="1:7" ht="33" thickBot="1">
      <c r="A8" s="146"/>
      <c r="B8" s="150" t="s">
        <v>15</v>
      </c>
      <c r="C8" s="151"/>
      <c r="D8" s="1" t="s">
        <v>67</v>
      </c>
      <c r="E8" s="2" t="s">
        <v>1</v>
      </c>
      <c r="F8" s="152" t="s">
        <v>2</v>
      </c>
      <c r="G8" s="153"/>
    </row>
    <row r="9" spans="1:7" ht="30.75" thickBot="1">
      <c r="A9" s="147"/>
      <c r="B9" s="105" t="s">
        <v>6</v>
      </c>
      <c r="C9" s="106" t="s">
        <v>0</v>
      </c>
      <c r="D9" s="105" t="s">
        <v>6</v>
      </c>
      <c r="E9" s="106" t="s">
        <v>0</v>
      </c>
      <c r="F9" s="105" t="s">
        <v>6</v>
      </c>
      <c r="G9" s="107" t="s">
        <v>0</v>
      </c>
    </row>
    <row r="10" spans="1:7" ht="15.75" thickBot="1">
      <c r="A10" s="8" t="s">
        <v>4</v>
      </c>
      <c r="B10" s="60">
        <v>10625060.110000003</v>
      </c>
      <c r="C10" s="125">
        <v>41.0213781299218</v>
      </c>
      <c r="D10" s="60">
        <v>1601524.3299999996</v>
      </c>
      <c r="E10" s="125">
        <v>63.485374670480624</v>
      </c>
      <c r="F10" s="60">
        <v>12226584.440000003</v>
      </c>
      <c r="G10" s="125">
        <v>43.01509080446177</v>
      </c>
    </row>
    <row r="11" spans="1:7" ht="15.75" thickBot="1">
      <c r="A11" s="6" t="s">
        <v>148</v>
      </c>
      <c r="B11" s="111">
        <v>2.6214648312676334</v>
      </c>
      <c r="C11" s="112"/>
      <c r="D11" s="113">
        <v>-1.2344835964779446</v>
      </c>
      <c r="E11" s="112"/>
      <c r="F11" s="114">
        <v>2.099336586449422</v>
      </c>
      <c r="G11" s="112"/>
    </row>
    <row r="12" spans="1:7" ht="15.75" thickBot="1">
      <c r="A12" s="6" t="s">
        <v>56</v>
      </c>
      <c r="B12" s="60">
        <v>9339281</v>
      </c>
      <c r="C12" s="113">
        <v>36.05722446709001</v>
      </c>
      <c r="D12" s="60">
        <v>574693</v>
      </c>
      <c r="E12" s="113">
        <v>22.781171501467313</v>
      </c>
      <c r="F12" s="60">
        <v>9913974</v>
      </c>
      <c r="G12" s="113">
        <v>34.878955274533965</v>
      </c>
    </row>
    <row r="13" spans="1:7" ht="15.75" thickBot="1">
      <c r="A13" s="6" t="s">
        <v>148</v>
      </c>
      <c r="B13" s="111">
        <v>17.301582098149293</v>
      </c>
      <c r="C13" s="112"/>
      <c r="D13" s="113">
        <v>2.3147958575088436</v>
      </c>
      <c r="E13" s="112"/>
      <c r="F13" s="113">
        <v>16.31396170099936</v>
      </c>
      <c r="G13" s="112"/>
    </row>
    <row r="14" spans="1:12" ht="15.75" thickBot="1">
      <c r="A14" s="6" t="s">
        <v>161</v>
      </c>
      <c r="B14" s="60">
        <v>5936934.26</v>
      </c>
      <c r="C14" s="113">
        <v>22.921397402988188</v>
      </c>
      <c r="D14" s="60">
        <v>346449.25</v>
      </c>
      <c r="E14" s="113">
        <v>13.733453828052063</v>
      </c>
      <c r="F14" s="60">
        <v>6283383.51</v>
      </c>
      <c r="G14" s="113">
        <v>22.105953921004257</v>
      </c>
      <c r="L14" s="11"/>
    </row>
    <row r="15" spans="1:7" ht="15.75" thickBot="1">
      <c r="A15" s="6" t="s">
        <v>148</v>
      </c>
      <c r="B15" s="111">
        <v>1.9186612439913722</v>
      </c>
      <c r="C15" s="112"/>
      <c r="D15" s="113">
        <v>-3.0621053014468664</v>
      </c>
      <c r="E15" s="112"/>
      <c r="F15" s="113">
        <v>1.630723536500959</v>
      </c>
      <c r="G15" s="112"/>
    </row>
    <row r="16" spans="1:7" ht="15.75" thickBot="1">
      <c r="A16" s="7" t="s">
        <v>2</v>
      </c>
      <c r="B16" s="61">
        <v>25901275.370000005</v>
      </c>
      <c r="C16" s="144">
        <v>99.99999999999999</v>
      </c>
      <c r="D16" s="61">
        <v>2522666.5799999996</v>
      </c>
      <c r="E16" s="144">
        <v>100</v>
      </c>
      <c r="F16" s="61">
        <v>28423941.950000003</v>
      </c>
      <c r="G16" s="144">
        <v>100</v>
      </c>
    </row>
    <row r="17" spans="1:7" ht="15">
      <c r="A17" s="5" t="s">
        <v>149</v>
      </c>
      <c r="B17" s="115">
        <v>7.293504534957153</v>
      </c>
      <c r="C17" s="143"/>
      <c r="D17" s="117">
        <v>-0.7068895618639025</v>
      </c>
      <c r="E17" s="116"/>
      <c r="F17" s="117">
        <v>6.531694574387144</v>
      </c>
      <c r="G17" s="143"/>
    </row>
    <row r="18" spans="1:7" ht="15">
      <c r="A18" s="5"/>
      <c r="B18" s="118"/>
      <c r="C18" s="119"/>
      <c r="D18" s="120"/>
      <c r="E18" s="121"/>
      <c r="F18" s="120"/>
      <c r="G18" s="121"/>
    </row>
    <row r="19" spans="1:10" ht="15.75">
      <c r="A19" s="13" t="s">
        <v>145</v>
      </c>
      <c r="J19" s="10"/>
    </row>
    <row r="20" spans="1:10" ht="15">
      <c r="A20" s="3"/>
      <c r="F20" s="20"/>
      <c r="J20" s="10"/>
    </row>
    <row r="21" spans="1:3" ht="15">
      <c r="A21" t="s">
        <v>7</v>
      </c>
      <c r="C21" s="4">
        <v>0.9112485318033097</v>
      </c>
    </row>
    <row r="22" spans="1:3" ht="15">
      <c r="A22" t="s">
        <v>8</v>
      </c>
      <c r="C22" s="4">
        <v>0.08875146819669041</v>
      </c>
    </row>
  </sheetData>
  <sheetProtection/>
  <mergeCells count="6">
    <mergeCell ref="A7:A9"/>
    <mergeCell ref="B7:G7"/>
    <mergeCell ref="B8:C8"/>
    <mergeCell ref="F8:G8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showGridLines="0" zoomScalePageLayoutView="0" workbookViewId="0" topLeftCell="A19">
      <selection activeCell="B42" sqref="B42"/>
    </sheetView>
  </sheetViews>
  <sheetFormatPr defaultColWidth="11.421875" defaultRowHeight="15"/>
  <cols>
    <col min="1" max="1" width="35.7109375" style="0" customWidth="1"/>
    <col min="2" max="5" width="19.57421875" style="0" customWidth="1"/>
  </cols>
  <sheetData>
    <row r="3" spans="1:5" ht="15.75">
      <c r="A3" s="154" t="s">
        <v>159</v>
      </c>
      <c r="B3" s="154"/>
      <c r="C3" s="154"/>
      <c r="D3" s="154"/>
      <c r="E3" s="154"/>
    </row>
    <row r="4" ht="15.75" thickBot="1"/>
    <row r="5" spans="1:5" ht="15.75" customHeight="1" thickBot="1">
      <c r="A5" s="157" t="s">
        <v>85</v>
      </c>
      <c r="B5" s="155" t="s">
        <v>91</v>
      </c>
      <c r="C5" s="161"/>
      <c r="D5" s="161"/>
      <c r="E5" s="156"/>
    </row>
    <row r="6" spans="1:5" ht="30.75" thickBot="1">
      <c r="A6" s="158"/>
      <c r="B6" s="97" t="s">
        <v>11</v>
      </c>
      <c r="C6" s="98" t="s">
        <v>12</v>
      </c>
      <c r="D6" s="98" t="s">
        <v>51</v>
      </c>
      <c r="E6" s="98" t="s">
        <v>16</v>
      </c>
    </row>
    <row r="7" spans="1:5" ht="15.75" thickBot="1">
      <c r="A7" s="50" t="s">
        <v>17</v>
      </c>
      <c r="B7" s="44">
        <v>352994.43000000034</v>
      </c>
      <c r="C7" s="44">
        <v>13226.03</v>
      </c>
      <c r="D7" s="44">
        <v>42502.36</v>
      </c>
      <c r="E7" s="44">
        <v>408722.82000000036</v>
      </c>
    </row>
    <row r="8" spans="1:5" ht="15.75" thickBot="1">
      <c r="A8" s="51" t="s">
        <v>18</v>
      </c>
      <c r="B8" s="45">
        <v>196478.70999999976</v>
      </c>
      <c r="C8" s="45">
        <v>17407.69</v>
      </c>
      <c r="D8" s="45">
        <v>53036.66</v>
      </c>
      <c r="E8" s="45">
        <v>266923.05999999976</v>
      </c>
    </row>
    <row r="9" spans="1:5" ht="15.75" thickBot="1">
      <c r="A9" s="52" t="s">
        <v>19</v>
      </c>
      <c r="B9" s="46">
        <v>150349.35</v>
      </c>
      <c r="C9" s="46">
        <v>21313.909999999996</v>
      </c>
      <c r="D9" s="46">
        <v>16570</v>
      </c>
      <c r="E9" s="46">
        <v>188233.26</v>
      </c>
    </row>
    <row r="10" spans="1:5" ht="15.75" thickBot="1">
      <c r="A10" s="51" t="s">
        <v>20</v>
      </c>
      <c r="B10" s="45">
        <v>522471.2600000002</v>
      </c>
      <c r="C10" s="45">
        <v>19770.329999999998</v>
      </c>
      <c r="D10" s="45">
        <v>46787</v>
      </c>
      <c r="E10" s="45">
        <v>589028.5900000002</v>
      </c>
    </row>
    <row r="11" spans="1:5" ht="15.75" thickBot="1">
      <c r="A11" s="52" t="s">
        <v>21</v>
      </c>
      <c r="B11" s="46">
        <v>172524.62000000005</v>
      </c>
      <c r="C11" s="46">
        <v>21684.609999999997</v>
      </c>
      <c r="D11" s="46">
        <v>31844.44</v>
      </c>
      <c r="E11" s="46">
        <v>226053.67000000004</v>
      </c>
    </row>
    <row r="12" spans="1:5" ht="15.75" thickBot="1">
      <c r="A12" s="51" t="s">
        <v>22</v>
      </c>
      <c r="B12" s="45">
        <v>231769.02000000008</v>
      </c>
      <c r="C12" s="45">
        <v>15460.720000000001</v>
      </c>
      <c r="D12" s="45">
        <v>27691.559999999998</v>
      </c>
      <c r="E12" s="45">
        <v>274921.30000000005</v>
      </c>
    </row>
    <row r="13" spans="1:5" ht="15.75" thickBot="1">
      <c r="A13" s="52" t="s">
        <v>23</v>
      </c>
      <c r="B13" s="46">
        <v>36772.19000000001</v>
      </c>
      <c r="C13" s="46">
        <v>290.95</v>
      </c>
      <c r="D13" s="46">
        <v>0</v>
      </c>
      <c r="E13" s="46">
        <v>37063.14000000001</v>
      </c>
    </row>
    <row r="14" spans="1:5" ht="15.75" thickBot="1">
      <c r="A14" s="51" t="s">
        <v>24</v>
      </c>
      <c r="B14" s="45">
        <v>467655.3</v>
      </c>
      <c r="C14" s="45">
        <v>25340.440000000002</v>
      </c>
      <c r="D14" s="45">
        <v>269665</v>
      </c>
      <c r="E14" s="45">
        <v>762660.74</v>
      </c>
    </row>
    <row r="15" spans="1:5" ht="15.75" thickBot="1">
      <c r="A15" s="52" t="s">
        <v>25</v>
      </c>
      <c r="B15" s="46">
        <v>244987.96000000002</v>
      </c>
      <c r="C15" s="46">
        <v>28950.31</v>
      </c>
      <c r="D15" s="46">
        <v>14001.939999999999</v>
      </c>
      <c r="E15" s="46">
        <v>287940.21</v>
      </c>
    </row>
    <row r="16" spans="1:5" ht="15.75" thickBot="1">
      <c r="A16" s="51" t="s">
        <v>26</v>
      </c>
      <c r="B16" s="45">
        <v>418079.52</v>
      </c>
      <c r="C16" s="45">
        <v>32300.45</v>
      </c>
      <c r="D16" s="45">
        <v>45570</v>
      </c>
      <c r="E16" s="45">
        <v>495949.97000000003</v>
      </c>
    </row>
    <row r="17" spans="1:5" ht="15.75" thickBot="1">
      <c r="A17" s="52" t="s">
        <v>30</v>
      </c>
      <c r="B17" s="46">
        <v>1016988.0299999999</v>
      </c>
      <c r="C17" s="46">
        <v>100681.03</v>
      </c>
      <c r="D17" s="46">
        <v>63046.92</v>
      </c>
      <c r="E17" s="46">
        <v>1180715.9799999997</v>
      </c>
    </row>
    <row r="18" spans="1:5" ht="15.75" thickBot="1">
      <c r="A18" s="51" t="s">
        <v>31</v>
      </c>
      <c r="B18" s="45">
        <v>75327.87000000001</v>
      </c>
      <c r="C18" s="45">
        <v>4981.53</v>
      </c>
      <c r="D18" s="45">
        <v>16484.64</v>
      </c>
      <c r="E18" s="45">
        <v>96794.04000000001</v>
      </c>
    </row>
    <row r="19" spans="1:5" ht="15.75" thickBot="1">
      <c r="A19" s="52" t="s">
        <v>32</v>
      </c>
      <c r="B19" s="46">
        <v>375273.87999999995</v>
      </c>
      <c r="C19" s="46">
        <v>22253.78</v>
      </c>
      <c r="D19" s="46">
        <v>21162.12</v>
      </c>
      <c r="E19" s="46">
        <v>418689.7799999999</v>
      </c>
    </row>
    <row r="20" spans="1:5" ht="15.75" thickBot="1">
      <c r="A20" s="51" t="s">
        <v>34</v>
      </c>
      <c r="B20" s="45">
        <v>360192.10000000003</v>
      </c>
      <c r="C20" s="45">
        <v>28052.12</v>
      </c>
      <c r="D20" s="45">
        <v>13978.01</v>
      </c>
      <c r="E20" s="45">
        <v>402222.23000000004</v>
      </c>
    </row>
    <row r="21" spans="1:5" ht="15.75" thickBot="1">
      <c r="A21" s="52" t="s">
        <v>35</v>
      </c>
      <c r="B21" s="46">
        <v>331674.11</v>
      </c>
      <c r="C21" s="46">
        <v>65200.35000000002</v>
      </c>
      <c r="D21" s="46">
        <v>22283.31</v>
      </c>
      <c r="E21" s="46">
        <v>419157.77</v>
      </c>
    </row>
    <row r="22" spans="1:5" ht="15.75" thickBot="1">
      <c r="A22" s="51" t="s">
        <v>36</v>
      </c>
      <c r="B22" s="45">
        <v>646986.6000000004</v>
      </c>
      <c r="C22" s="45">
        <v>102280.36</v>
      </c>
      <c r="D22" s="45">
        <v>36847.62</v>
      </c>
      <c r="E22" s="45">
        <v>786114.5800000004</v>
      </c>
    </row>
    <row r="23" spans="1:5" ht="15.75" thickBot="1">
      <c r="A23" s="52" t="s">
        <v>37</v>
      </c>
      <c r="B23" s="46">
        <v>266512.67000000004</v>
      </c>
      <c r="C23" s="46">
        <v>13997.729999999998</v>
      </c>
      <c r="D23" s="46">
        <v>27446.34</v>
      </c>
      <c r="E23" s="46">
        <v>307956.74000000005</v>
      </c>
    </row>
    <row r="24" spans="1:5" ht="15.75" thickBot="1">
      <c r="A24" s="51" t="s">
        <v>38</v>
      </c>
      <c r="B24" s="45">
        <v>409290.0300000003</v>
      </c>
      <c r="C24" s="45">
        <v>56998.89</v>
      </c>
      <c r="D24" s="45">
        <v>8020.28</v>
      </c>
      <c r="E24" s="45">
        <v>474309.20000000036</v>
      </c>
    </row>
    <row r="25" spans="1:5" ht="15.75" thickBot="1">
      <c r="A25" s="52" t="s">
        <v>39</v>
      </c>
      <c r="B25" s="46">
        <v>194099.86000000028</v>
      </c>
      <c r="C25" s="46">
        <v>9388.880000000001</v>
      </c>
      <c r="D25" s="46">
        <v>128722</v>
      </c>
      <c r="E25" s="46">
        <v>332210.7400000003</v>
      </c>
    </row>
    <row r="26" spans="1:5" ht="15.75" thickBot="1">
      <c r="A26" s="51" t="s">
        <v>40</v>
      </c>
      <c r="B26" s="45">
        <v>354890.6400000005</v>
      </c>
      <c r="C26" s="45">
        <v>21522.760000000002</v>
      </c>
      <c r="D26" s="45">
        <v>35120.58</v>
      </c>
      <c r="E26" s="45">
        <v>411533.9800000005</v>
      </c>
    </row>
    <row r="27" spans="1:5" ht="15.75" thickBot="1">
      <c r="A27" s="52" t="s">
        <v>41</v>
      </c>
      <c r="B27" s="46">
        <v>275981.38</v>
      </c>
      <c r="C27" s="46">
        <v>14080.97</v>
      </c>
      <c r="D27" s="46">
        <v>10665.24</v>
      </c>
      <c r="E27" s="46">
        <v>300727.58999999997</v>
      </c>
    </row>
    <row r="28" spans="1:5" ht="15.75" thickBot="1">
      <c r="A28" s="51" t="s">
        <v>42</v>
      </c>
      <c r="B28" s="45">
        <v>491852.65</v>
      </c>
      <c r="C28" s="45">
        <v>35401.63</v>
      </c>
      <c r="D28" s="45">
        <v>131603</v>
      </c>
      <c r="E28" s="45">
        <v>658857.28</v>
      </c>
    </row>
    <row r="29" spans="1:5" ht="15.75" thickBot="1">
      <c r="A29" s="52" t="s">
        <v>43</v>
      </c>
      <c r="B29" s="46">
        <v>419534.31000000023</v>
      </c>
      <c r="C29" s="46">
        <v>25860.950000000004</v>
      </c>
      <c r="D29" s="46">
        <v>55458.78</v>
      </c>
      <c r="E29" s="46">
        <v>500854.04000000027</v>
      </c>
    </row>
    <row r="30" spans="1:5" ht="15.75" thickBot="1">
      <c r="A30" s="51" t="s">
        <v>44</v>
      </c>
      <c r="B30" s="45">
        <v>317174.4800000005</v>
      </c>
      <c r="C30" s="45">
        <v>20207.940000000002</v>
      </c>
      <c r="D30" s="45">
        <v>21192.620000000003</v>
      </c>
      <c r="E30" s="45">
        <v>358575.0400000005</v>
      </c>
    </row>
    <row r="31" spans="1:5" ht="15.75" thickBot="1">
      <c r="A31" s="52" t="s">
        <v>45</v>
      </c>
      <c r="B31" s="46">
        <v>479390.2100000006</v>
      </c>
      <c r="C31" s="46">
        <v>6203.870000000001</v>
      </c>
      <c r="D31" s="46">
        <v>175497.21999999997</v>
      </c>
      <c r="E31" s="46">
        <v>661091.3000000005</v>
      </c>
    </row>
    <row r="32" spans="1:5" ht="15.75" thickBot="1">
      <c r="A32" s="53" t="s">
        <v>46</v>
      </c>
      <c r="B32" s="45">
        <v>732096.55</v>
      </c>
      <c r="C32" s="45">
        <v>23859.11</v>
      </c>
      <c r="D32" s="45">
        <v>243727</v>
      </c>
      <c r="E32" s="45">
        <v>999682.66</v>
      </c>
    </row>
    <row r="33" spans="1:5" ht="15.75" thickBot="1">
      <c r="A33" s="54" t="s">
        <v>86</v>
      </c>
      <c r="B33" s="47">
        <v>9541347.730000004</v>
      </c>
      <c r="C33" s="47">
        <v>746717.3400000001</v>
      </c>
      <c r="D33" s="47">
        <v>1558924.6400000001</v>
      </c>
      <c r="E33" s="47">
        <v>11846989.710000005</v>
      </c>
    </row>
    <row r="34" spans="1:5" ht="15.75" thickBot="1">
      <c r="A34" s="52" t="s">
        <v>27</v>
      </c>
      <c r="B34" s="46">
        <v>44716.689999999995</v>
      </c>
      <c r="C34" s="46">
        <v>814.62</v>
      </c>
      <c r="D34" s="46">
        <v>0</v>
      </c>
      <c r="E34" s="46">
        <v>45531.31</v>
      </c>
    </row>
    <row r="35" spans="1:5" ht="15.75" thickBot="1">
      <c r="A35" s="51" t="s">
        <v>28</v>
      </c>
      <c r="B35" s="45">
        <v>56671.23999999997</v>
      </c>
      <c r="C35" s="45">
        <v>99.94</v>
      </c>
      <c r="D35" s="45">
        <v>376.5</v>
      </c>
      <c r="E35" s="45">
        <v>57147.67999999997</v>
      </c>
    </row>
    <row r="36" spans="1:5" ht="15.75" thickBot="1">
      <c r="A36" s="52" t="s">
        <v>33</v>
      </c>
      <c r="B36" s="46">
        <v>86313.65</v>
      </c>
      <c r="C36" s="46">
        <v>2057</v>
      </c>
      <c r="D36" s="46">
        <v>0</v>
      </c>
      <c r="E36" s="46">
        <v>88370.65</v>
      </c>
    </row>
    <row r="37" spans="1:5" ht="15.75" thickBot="1">
      <c r="A37" s="51" t="s">
        <v>47</v>
      </c>
      <c r="B37" s="45">
        <v>0</v>
      </c>
      <c r="C37" s="45">
        <v>0</v>
      </c>
      <c r="D37" s="45">
        <v>0</v>
      </c>
      <c r="E37" s="45">
        <v>0</v>
      </c>
    </row>
    <row r="38" spans="1:5" ht="15.75" thickBot="1">
      <c r="A38" s="55" t="s">
        <v>29</v>
      </c>
      <c r="B38" s="46">
        <v>170513.49000000005</v>
      </c>
      <c r="C38" s="46">
        <v>0</v>
      </c>
      <c r="D38" s="46">
        <v>18031.6</v>
      </c>
      <c r="E38" s="46">
        <v>188545.09000000005</v>
      </c>
    </row>
    <row r="39" spans="1:5" ht="15.75" thickBot="1">
      <c r="A39" s="56" t="s">
        <v>90</v>
      </c>
      <c r="B39" s="47">
        <v>358215.07</v>
      </c>
      <c r="C39" s="47">
        <v>2971.56</v>
      </c>
      <c r="D39" s="47">
        <v>18408.1</v>
      </c>
      <c r="E39" s="47">
        <v>379594.73</v>
      </c>
    </row>
    <row r="40" spans="1:5" ht="15.75" thickBot="1">
      <c r="A40" s="57" t="s">
        <v>89</v>
      </c>
      <c r="B40" s="58">
        <v>9899562.800000004</v>
      </c>
      <c r="C40" s="58">
        <v>749688.9000000001</v>
      </c>
      <c r="D40" s="58">
        <v>1577332.7400000002</v>
      </c>
      <c r="E40" s="58">
        <v>12226584.440000005</v>
      </c>
    </row>
    <row r="42" ht="15.75">
      <c r="A42" s="13" t="s">
        <v>145</v>
      </c>
    </row>
  </sheetData>
  <sheetProtection/>
  <mergeCells count="3">
    <mergeCell ref="A3:E3"/>
    <mergeCell ref="B5:E5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PageLayoutView="0" workbookViewId="0" topLeftCell="A10">
      <selection activeCell="C30" sqref="C30"/>
    </sheetView>
  </sheetViews>
  <sheetFormatPr defaultColWidth="11.421875" defaultRowHeight="15"/>
  <cols>
    <col min="1" max="1" width="40.8515625" style="0" customWidth="1"/>
    <col min="2" max="4" width="30.00390625" style="0" customWidth="1"/>
  </cols>
  <sheetData>
    <row r="2" spans="1:5" ht="15.75">
      <c r="A2" s="154" t="s">
        <v>160</v>
      </c>
      <c r="B2" s="154"/>
      <c r="C2" s="154"/>
      <c r="D2" s="154"/>
      <c r="E2" s="80"/>
    </row>
    <row r="3" ht="15.75" thickBot="1"/>
    <row r="4" spans="1:4" ht="15.75" thickBot="1">
      <c r="A4" s="167" t="s">
        <v>85</v>
      </c>
      <c r="B4" s="166" t="s">
        <v>140</v>
      </c>
      <c r="C4" s="166"/>
      <c r="D4" s="148"/>
    </row>
    <row r="5" spans="1:4" ht="30.75" thickBot="1">
      <c r="A5" s="168"/>
      <c r="B5" s="98" t="s">
        <v>92</v>
      </c>
      <c r="C5" s="98" t="s">
        <v>99</v>
      </c>
      <c r="D5" s="99" t="s">
        <v>2</v>
      </c>
    </row>
    <row r="6" spans="1:4" ht="15.75" thickBot="1">
      <c r="A6" s="62" t="s">
        <v>17</v>
      </c>
      <c r="B6" s="63">
        <v>194508.61</v>
      </c>
      <c r="C6" s="63">
        <v>7335</v>
      </c>
      <c r="D6" s="60">
        <v>201843.61</v>
      </c>
    </row>
    <row r="7" spans="1:4" ht="15.75" thickBot="1">
      <c r="A7" s="64" t="s">
        <v>18</v>
      </c>
      <c r="B7" s="65">
        <v>227413.75</v>
      </c>
      <c r="C7" s="65">
        <v>8755</v>
      </c>
      <c r="D7" s="66">
        <v>236168.75</v>
      </c>
    </row>
    <row r="8" spans="1:4" ht="15.75" thickBot="1">
      <c r="A8" s="64" t="s">
        <v>19</v>
      </c>
      <c r="B8" s="65">
        <v>95493.7</v>
      </c>
      <c r="C8" s="65">
        <v>4430.5</v>
      </c>
      <c r="D8" s="66">
        <v>99924.2</v>
      </c>
    </row>
    <row r="9" spans="1:4" ht="15.75" thickBot="1">
      <c r="A9" s="64" t="s">
        <v>20</v>
      </c>
      <c r="B9" s="65">
        <v>98923.70999999999</v>
      </c>
      <c r="C9" s="65">
        <v>3164.16</v>
      </c>
      <c r="D9" s="66">
        <v>102087.87</v>
      </c>
    </row>
    <row r="10" spans="1:4" ht="15.75" thickBot="1">
      <c r="A10" s="64" t="s">
        <v>21</v>
      </c>
      <c r="B10" s="65">
        <v>181820.9</v>
      </c>
      <c r="C10" s="65">
        <v>55949.96</v>
      </c>
      <c r="D10" s="66">
        <v>237770.86</v>
      </c>
    </row>
    <row r="11" spans="1:4" ht="15.75" thickBot="1">
      <c r="A11" s="64" t="s">
        <v>22</v>
      </c>
      <c r="B11" s="65">
        <v>95075.78</v>
      </c>
      <c r="C11" s="65">
        <v>13519.56</v>
      </c>
      <c r="D11" s="66">
        <v>108595.34</v>
      </c>
    </row>
    <row r="12" spans="1:4" ht="15.75" thickBot="1">
      <c r="A12" s="64" t="s">
        <v>23</v>
      </c>
      <c r="B12" s="65">
        <v>52428.81</v>
      </c>
      <c r="C12" s="65">
        <v>0</v>
      </c>
      <c r="D12" s="66">
        <v>52428.81</v>
      </c>
    </row>
    <row r="13" spans="1:4" ht="15.75" thickBot="1">
      <c r="A13" s="64" t="s">
        <v>24</v>
      </c>
      <c r="B13" s="65">
        <v>1663708.56</v>
      </c>
      <c r="C13" s="65">
        <v>15427.69</v>
      </c>
      <c r="D13" s="66">
        <v>1679136.25</v>
      </c>
    </row>
    <row r="14" spans="1:4" ht="15.75" thickBot="1">
      <c r="A14" s="64" t="s">
        <v>25</v>
      </c>
      <c r="B14" s="65">
        <v>610656.85</v>
      </c>
      <c r="C14" s="65">
        <v>46306.85</v>
      </c>
      <c r="D14" s="66">
        <v>656963.7</v>
      </c>
    </row>
    <row r="15" spans="1:4" ht="15.75" thickBot="1">
      <c r="A15" s="64" t="s">
        <v>26</v>
      </c>
      <c r="B15" s="65">
        <v>140956.32</v>
      </c>
      <c r="C15" s="65">
        <v>11383</v>
      </c>
      <c r="D15" s="66">
        <v>152339.32</v>
      </c>
    </row>
    <row r="16" spans="1:4" ht="15.75" thickBot="1">
      <c r="A16" s="64" t="s">
        <v>30</v>
      </c>
      <c r="B16" s="65">
        <v>940069.8</v>
      </c>
      <c r="C16" s="65">
        <v>103350.6</v>
      </c>
      <c r="D16" s="66">
        <v>1043420.4</v>
      </c>
    </row>
    <row r="17" spans="1:4" ht="15.75" thickBot="1">
      <c r="A17" s="64" t="s">
        <v>31</v>
      </c>
      <c r="B17" s="65">
        <v>49372.09</v>
      </c>
      <c r="C17" s="65">
        <v>220</v>
      </c>
      <c r="D17" s="66">
        <v>49592.09</v>
      </c>
    </row>
    <row r="18" spans="1:4" ht="15.75" thickBot="1">
      <c r="A18" s="64" t="s">
        <v>32</v>
      </c>
      <c r="B18" s="65">
        <v>149984.72999999998</v>
      </c>
      <c r="C18" s="65">
        <v>13000</v>
      </c>
      <c r="D18" s="66">
        <v>162984.72999999998</v>
      </c>
    </row>
    <row r="19" spans="1:4" ht="15.75" thickBot="1">
      <c r="A19" s="64" t="s">
        <v>34</v>
      </c>
      <c r="B19" s="65">
        <v>0</v>
      </c>
      <c r="C19" s="65">
        <v>0</v>
      </c>
      <c r="D19" s="66">
        <v>0</v>
      </c>
    </row>
    <row r="20" spans="1:4" ht="15.75" thickBot="1">
      <c r="A20" s="64" t="s">
        <v>35</v>
      </c>
      <c r="B20" s="65">
        <v>199696.8</v>
      </c>
      <c r="C20" s="65">
        <v>5050.09</v>
      </c>
      <c r="D20" s="66">
        <v>204746.88999999998</v>
      </c>
    </row>
    <row r="21" spans="1:4" ht="15.75" thickBot="1">
      <c r="A21" s="64" t="s">
        <v>36</v>
      </c>
      <c r="B21" s="65">
        <v>609114.87</v>
      </c>
      <c r="C21" s="65">
        <v>48828.59</v>
      </c>
      <c r="D21" s="66">
        <v>657943.46</v>
      </c>
    </row>
    <row r="22" spans="1:4" ht="15.75" thickBot="1">
      <c r="A22" s="64" t="s">
        <v>37</v>
      </c>
      <c r="B22" s="65">
        <v>211710.07</v>
      </c>
      <c r="C22" s="65">
        <v>46875</v>
      </c>
      <c r="D22" s="66">
        <v>258585.07</v>
      </c>
    </row>
    <row r="23" spans="1:4" ht="15.75" thickBot="1">
      <c r="A23" s="64" t="s">
        <v>38</v>
      </c>
      <c r="B23" s="65">
        <v>256087.32</v>
      </c>
      <c r="C23" s="65">
        <v>9065</v>
      </c>
      <c r="D23" s="66">
        <v>265152.32</v>
      </c>
    </row>
    <row r="24" spans="1:4" ht="15.75" thickBot="1">
      <c r="A24" s="64" t="s">
        <v>39</v>
      </c>
      <c r="B24" s="65">
        <v>389058.61</v>
      </c>
      <c r="C24" s="65">
        <v>23988.78</v>
      </c>
      <c r="D24" s="66">
        <v>413047.39</v>
      </c>
    </row>
    <row r="25" spans="1:4" ht="15.75" thickBot="1">
      <c r="A25" s="64" t="s">
        <v>40</v>
      </c>
      <c r="B25" s="65">
        <v>294818</v>
      </c>
      <c r="C25" s="65">
        <v>27720</v>
      </c>
      <c r="D25" s="66">
        <v>322538</v>
      </c>
    </row>
    <row r="26" spans="1:4" ht="15.75" thickBot="1">
      <c r="A26" s="64" t="s">
        <v>41</v>
      </c>
      <c r="B26" s="65">
        <v>92232.87</v>
      </c>
      <c r="C26" s="65">
        <v>2923.76</v>
      </c>
      <c r="D26" s="66">
        <v>95156.62999999999</v>
      </c>
    </row>
    <row r="27" spans="1:4" ht="15.75" thickBot="1">
      <c r="A27" s="64" t="s">
        <v>42</v>
      </c>
      <c r="B27" s="65">
        <v>242885.32</v>
      </c>
      <c r="C27" s="65">
        <v>19254</v>
      </c>
      <c r="D27" s="66">
        <v>262139.32</v>
      </c>
    </row>
    <row r="28" spans="1:4" ht="15.75" thickBot="1">
      <c r="A28" s="64" t="s">
        <v>43</v>
      </c>
      <c r="B28" s="65">
        <v>103636.17</v>
      </c>
      <c r="C28" s="65">
        <v>23100</v>
      </c>
      <c r="D28" s="66">
        <v>126736.17</v>
      </c>
    </row>
    <row r="29" spans="1:4" ht="15.75" thickBot="1">
      <c r="A29" s="64" t="s">
        <v>44</v>
      </c>
      <c r="B29" s="65">
        <v>183595.66</v>
      </c>
      <c r="C29" s="65">
        <v>7101.2</v>
      </c>
      <c r="D29" s="66">
        <v>190696.86000000002</v>
      </c>
    </row>
    <row r="30" spans="1:4" ht="15.75" thickBot="1">
      <c r="A30" s="64" t="s">
        <v>45</v>
      </c>
      <c r="B30" s="65">
        <v>249578.57</v>
      </c>
      <c r="C30" s="65">
        <v>24138.6</v>
      </c>
      <c r="D30" s="66">
        <v>273717.17</v>
      </c>
    </row>
    <row r="31" spans="1:4" ht="15.75" thickBot="1">
      <c r="A31" s="64" t="s">
        <v>46</v>
      </c>
      <c r="B31" s="65">
        <v>61860.27</v>
      </c>
      <c r="C31" s="65">
        <v>840</v>
      </c>
      <c r="D31" s="66">
        <v>62700.27</v>
      </c>
    </row>
    <row r="32" spans="1:4" ht="15.75" thickBot="1">
      <c r="A32" s="56" t="s">
        <v>86</v>
      </c>
      <c r="B32" s="47">
        <v>7394688.140000001</v>
      </c>
      <c r="C32" s="47">
        <v>521727.34</v>
      </c>
      <c r="D32" s="67">
        <v>7916415.4799999995</v>
      </c>
    </row>
    <row r="33" spans="1:4" ht="15.75" thickBot="1">
      <c r="A33" s="64" t="s">
        <v>27</v>
      </c>
      <c r="B33" s="65">
        <v>305999.12</v>
      </c>
      <c r="C33" s="65">
        <v>11008.880000000001</v>
      </c>
      <c r="D33" s="66">
        <v>317008</v>
      </c>
    </row>
    <row r="34" spans="1:4" ht="15.75" thickBot="1">
      <c r="A34" s="64" t="s">
        <v>28</v>
      </c>
      <c r="B34" s="65">
        <v>50840</v>
      </c>
      <c r="C34" s="65">
        <v>1200</v>
      </c>
      <c r="D34" s="66">
        <v>52040</v>
      </c>
    </row>
    <row r="35" spans="1:4" ht="15.75" thickBot="1">
      <c r="A35" s="64" t="s">
        <v>33</v>
      </c>
      <c r="B35" s="65">
        <v>76416.25</v>
      </c>
      <c r="C35" s="65">
        <v>3795.96</v>
      </c>
      <c r="D35" s="66">
        <v>80212.21</v>
      </c>
    </row>
    <row r="36" spans="1:4" ht="15.75" thickBot="1">
      <c r="A36" s="64" t="s">
        <v>47</v>
      </c>
      <c r="B36" s="65">
        <v>1363191.0999999999</v>
      </c>
      <c r="C36" s="65">
        <v>35880.95</v>
      </c>
      <c r="D36" s="66">
        <v>1399072.0499999998</v>
      </c>
    </row>
    <row r="37" spans="1:4" ht="15.75" thickBot="1">
      <c r="A37" s="64" t="s">
        <v>29</v>
      </c>
      <c r="B37" s="65">
        <v>148146.14</v>
      </c>
      <c r="C37" s="65">
        <v>1080</v>
      </c>
      <c r="D37" s="66">
        <v>149226.14</v>
      </c>
    </row>
    <row r="38" spans="1:4" ht="15.75" thickBot="1">
      <c r="A38" s="56" t="s">
        <v>90</v>
      </c>
      <c r="B38" s="47">
        <v>1944592.6099999999</v>
      </c>
      <c r="C38" s="47">
        <v>52965.78999999999</v>
      </c>
      <c r="D38" s="67">
        <v>1997558.4</v>
      </c>
    </row>
    <row r="39" spans="1:4" ht="15.75" thickBot="1">
      <c r="A39" s="81" t="s">
        <v>16</v>
      </c>
      <c r="B39" s="77">
        <v>9339280.75</v>
      </c>
      <c r="C39" s="77">
        <v>574693.13</v>
      </c>
      <c r="D39" s="82">
        <v>9913973.879999999</v>
      </c>
    </row>
    <row r="40" spans="1:4" ht="15">
      <c r="A40" s="5"/>
      <c r="B40" s="5"/>
      <c r="C40" s="5"/>
      <c r="D40" s="5"/>
    </row>
    <row r="41" spans="1:4" ht="15.75">
      <c r="A41" s="83" t="s">
        <v>145</v>
      </c>
      <c r="B41" s="5"/>
      <c r="C41" s="5"/>
      <c r="D41" s="5"/>
    </row>
  </sheetData>
  <sheetProtection/>
  <mergeCells count="3">
    <mergeCell ref="B4:D4"/>
    <mergeCell ref="A4:A5"/>
    <mergeCell ref="A2:D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H1" sqref="H1:H16384"/>
    </sheetView>
  </sheetViews>
  <sheetFormatPr defaultColWidth="11.421875" defaultRowHeight="15"/>
  <cols>
    <col min="1" max="1" width="27.28125" style="0" customWidth="1"/>
    <col min="2" max="7" width="20.00390625" style="0" customWidth="1"/>
  </cols>
  <sheetData>
    <row r="1" spans="1:7" ht="15.75">
      <c r="A1" s="154" t="s">
        <v>157</v>
      </c>
      <c r="B1" s="154"/>
      <c r="C1" s="154"/>
      <c r="D1" s="154"/>
      <c r="E1" s="154"/>
      <c r="F1" s="154"/>
      <c r="G1" s="154"/>
    </row>
    <row r="2" ht="15.75" thickBot="1"/>
    <row r="3" spans="1:7" ht="67.5" customHeight="1" thickBot="1">
      <c r="A3" s="71" t="s">
        <v>85</v>
      </c>
      <c r="B3" s="100" t="s">
        <v>15</v>
      </c>
      <c r="C3" s="100" t="s">
        <v>94</v>
      </c>
      <c r="D3" s="100" t="s">
        <v>16</v>
      </c>
      <c r="E3" s="100" t="s">
        <v>100</v>
      </c>
      <c r="F3" s="100" t="s">
        <v>101</v>
      </c>
      <c r="G3" s="101" t="s">
        <v>16</v>
      </c>
    </row>
    <row r="4" spans="1:7" ht="15.75" thickBot="1">
      <c r="A4" s="68" t="s">
        <v>17</v>
      </c>
      <c r="B4" s="63">
        <v>316100</v>
      </c>
      <c r="C4" s="63">
        <v>13200</v>
      </c>
      <c r="D4" s="63">
        <v>329300</v>
      </c>
      <c r="E4" s="125">
        <v>95.99149711509261</v>
      </c>
      <c r="F4" s="125">
        <v>4.008502884907379</v>
      </c>
      <c r="G4" s="139">
        <v>100</v>
      </c>
    </row>
    <row r="5" spans="1:7" ht="15.75" thickBot="1">
      <c r="A5" s="69" t="s">
        <v>18</v>
      </c>
      <c r="B5" s="63">
        <v>378400</v>
      </c>
      <c r="C5" s="63">
        <v>23800</v>
      </c>
      <c r="D5" s="63">
        <v>402200</v>
      </c>
      <c r="E5" s="125">
        <v>94.08254599701641</v>
      </c>
      <c r="F5" s="125">
        <v>5.9174540029835905</v>
      </c>
      <c r="G5" s="114">
        <v>100</v>
      </c>
    </row>
    <row r="6" spans="1:7" ht="15.75" thickBot="1">
      <c r="A6" s="69" t="s">
        <v>19</v>
      </c>
      <c r="B6" s="63">
        <v>159560</v>
      </c>
      <c r="C6" s="63">
        <v>4000</v>
      </c>
      <c r="D6" s="63">
        <v>163560</v>
      </c>
      <c r="E6" s="125">
        <v>97.55441428222059</v>
      </c>
      <c r="F6" s="125">
        <v>2.4455857177794083</v>
      </c>
      <c r="G6" s="114">
        <v>100</v>
      </c>
    </row>
    <row r="7" spans="1:7" ht="15.75" thickBot="1">
      <c r="A7" s="69" t="s">
        <v>20</v>
      </c>
      <c r="B7" s="63">
        <v>182310</v>
      </c>
      <c r="C7" s="63">
        <v>9100</v>
      </c>
      <c r="D7" s="63">
        <v>191410</v>
      </c>
      <c r="E7" s="125">
        <v>95.24580742907894</v>
      </c>
      <c r="F7" s="125">
        <v>4.7541925709210595</v>
      </c>
      <c r="G7" s="114">
        <v>100</v>
      </c>
    </row>
    <row r="8" spans="1:7" ht="15.75" thickBot="1">
      <c r="A8" s="69" t="s">
        <v>21</v>
      </c>
      <c r="B8" s="63">
        <v>125181</v>
      </c>
      <c r="C8" s="63">
        <v>14280</v>
      </c>
      <c r="D8" s="63">
        <v>139461</v>
      </c>
      <c r="E8" s="125">
        <v>89.76057822617076</v>
      </c>
      <c r="F8" s="125">
        <v>10.239421773829243</v>
      </c>
      <c r="G8" s="114">
        <v>100</v>
      </c>
    </row>
    <row r="9" spans="1:7" ht="15.75" thickBot="1">
      <c r="A9" s="69" t="s">
        <v>22</v>
      </c>
      <c r="B9" s="63">
        <v>89637</v>
      </c>
      <c r="C9" s="63">
        <v>7780</v>
      </c>
      <c r="D9" s="63">
        <v>97417</v>
      </c>
      <c r="E9" s="125">
        <v>92.0137142387879</v>
      </c>
      <c r="F9" s="125">
        <v>7.986285761212109</v>
      </c>
      <c r="G9" s="114">
        <v>100</v>
      </c>
    </row>
    <row r="10" spans="1:7" ht="15.75" thickBot="1">
      <c r="A10" s="69" t="s">
        <v>23</v>
      </c>
      <c r="B10" s="63">
        <v>33050</v>
      </c>
      <c r="C10" s="63">
        <v>0</v>
      </c>
      <c r="D10" s="63">
        <v>33050</v>
      </c>
      <c r="E10" s="125">
        <v>100</v>
      </c>
      <c r="F10" s="125">
        <v>0</v>
      </c>
      <c r="G10" s="114">
        <v>100</v>
      </c>
    </row>
    <row r="11" spans="1:7" ht="15.75" thickBot="1">
      <c r="A11" s="69" t="s">
        <v>24</v>
      </c>
      <c r="B11" s="63">
        <v>536630</v>
      </c>
      <c r="C11" s="63">
        <v>15340</v>
      </c>
      <c r="D11" s="63">
        <v>551970</v>
      </c>
      <c r="E11" s="125">
        <v>97.22086345272388</v>
      </c>
      <c r="F11" s="125">
        <v>2.77913654727612</v>
      </c>
      <c r="G11" s="114">
        <v>100</v>
      </c>
    </row>
    <row r="12" spans="1:7" ht="15.75" thickBot="1">
      <c r="A12" s="69" t="s">
        <v>25</v>
      </c>
      <c r="B12" s="63">
        <v>112500</v>
      </c>
      <c r="C12" s="63">
        <v>5000</v>
      </c>
      <c r="D12" s="63">
        <v>117500</v>
      </c>
      <c r="E12" s="125">
        <v>95.74468085106383</v>
      </c>
      <c r="F12" s="125">
        <v>4.25531914893617</v>
      </c>
      <c r="G12" s="114">
        <v>100</v>
      </c>
    </row>
    <row r="13" spans="1:7" ht="15.75" thickBot="1">
      <c r="A13" s="69" t="s">
        <v>26</v>
      </c>
      <c r="B13" s="63">
        <v>225530</v>
      </c>
      <c r="C13" s="63">
        <v>8800</v>
      </c>
      <c r="D13" s="63">
        <v>234330</v>
      </c>
      <c r="E13" s="125">
        <v>96.24461229889472</v>
      </c>
      <c r="F13" s="125">
        <v>3.755387701105279</v>
      </c>
      <c r="G13" s="114">
        <v>100</v>
      </c>
    </row>
    <row r="14" spans="1:7" ht="15.75" thickBot="1">
      <c r="A14" s="69" t="s">
        <v>30</v>
      </c>
      <c r="B14" s="65">
        <v>472445</v>
      </c>
      <c r="C14" s="65">
        <v>27050</v>
      </c>
      <c r="D14" s="63">
        <v>499495</v>
      </c>
      <c r="E14" s="125">
        <v>94.58453037567944</v>
      </c>
      <c r="F14" s="125">
        <v>5.415469624320564</v>
      </c>
      <c r="G14" s="114">
        <v>100</v>
      </c>
    </row>
    <row r="15" spans="1:7" ht="15.75" thickBot="1">
      <c r="A15" s="69" t="s">
        <v>31</v>
      </c>
      <c r="B15" s="65">
        <v>77920</v>
      </c>
      <c r="C15" s="65">
        <v>2015</v>
      </c>
      <c r="D15" s="63">
        <v>79935</v>
      </c>
      <c r="E15" s="125">
        <v>97.47920185150434</v>
      </c>
      <c r="F15" s="125">
        <v>2.5207981484956528</v>
      </c>
      <c r="G15" s="114">
        <v>100</v>
      </c>
    </row>
    <row r="16" spans="1:7" ht="15.75" thickBot="1">
      <c r="A16" s="69" t="s">
        <v>32</v>
      </c>
      <c r="B16" s="65">
        <v>188471</v>
      </c>
      <c r="C16" s="65">
        <v>14000</v>
      </c>
      <c r="D16" s="63">
        <v>202471</v>
      </c>
      <c r="E16" s="125">
        <v>93.08542951830138</v>
      </c>
      <c r="F16" s="125">
        <v>6.914570481698614</v>
      </c>
      <c r="G16" s="114">
        <v>100</v>
      </c>
    </row>
    <row r="17" spans="1:7" ht="15.75" thickBot="1">
      <c r="A17" s="69" t="s">
        <v>34</v>
      </c>
      <c r="B17" s="65">
        <v>306159.20999999996</v>
      </c>
      <c r="C17" s="65">
        <v>19516</v>
      </c>
      <c r="D17" s="63">
        <v>325675.20999999996</v>
      </c>
      <c r="E17" s="125">
        <v>94.00752670121868</v>
      </c>
      <c r="F17" s="125">
        <v>5.992473298781324</v>
      </c>
      <c r="G17" s="114">
        <v>100</v>
      </c>
    </row>
    <row r="18" spans="1:7" ht="15.75" thickBot="1">
      <c r="A18" s="69" t="s">
        <v>35</v>
      </c>
      <c r="B18" s="65">
        <v>197654.08</v>
      </c>
      <c r="C18" s="65">
        <v>12200</v>
      </c>
      <c r="D18" s="63">
        <v>209854.08</v>
      </c>
      <c r="E18" s="125">
        <v>94.18643659441837</v>
      </c>
      <c r="F18" s="125">
        <v>5.813563405581631</v>
      </c>
      <c r="G18" s="114">
        <v>100</v>
      </c>
    </row>
    <row r="19" spans="1:7" ht="15.75" thickBot="1">
      <c r="A19" s="69" t="s">
        <v>36</v>
      </c>
      <c r="B19" s="65">
        <v>174878</v>
      </c>
      <c r="C19" s="65">
        <v>16100</v>
      </c>
      <c r="D19" s="63">
        <v>190978</v>
      </c>
      <c r="E19" s="125">
        <v>91.56970960005864</v>
      </c>
      <c r="F19" s="125">
        <v>8.430290399941356</v>
      </c>
      <c r="G19" s="114">
        <v>100</v>
      </c>
    </row>
    <row r="20" spans="1:7" ht="15.75" thickBot="1">
      <c r="A20" s="69" t="s">
        <v>37</v>
      </c>
      <c r="B20" s="65">
        <v>183100</v>
      </c>
      <c r="C20" s="65">
        <v>8300</v>
      </c>
      <c r="D20" s="63">
        <v>191400</v>
      </c>
      <c r="E20" s="125">
        <v>95.66353187042841</v>
      </c>
      <c r="F20" s="125">
        <v>4.336468129571578</v>
      </c>
      <c r="G20" s="114">
        <v>100</v>
      </c>
    </row>
    <row r="21" spans="1:7" ht="15.75" thickBot="1">
      <c r="A21" s="69" t="s">
        <v>38</v>
      </c>
      <c r="B21" s="65">
        <v>190194</v>
      </c>
      <c r="C21" s="65">
        <v>7620</v>
      </c>
      <c r="D21" s="63">
        <v>197814</v>
      </c>
      <c r="E21" s="125">
        <v>96.14789650884164</v>
      </c>
      <c r="F21" s="125">
        <v>3.852103491158361</v>
      </c>
      <c r="G21" s="114">
        <v>100</v>
      </c>
    </row>
    <row r="22" spans="1:7" ht="15.75" thickBot="1">
      <c r="A22" s="69" t="s">
        <v>39</v>
      </c>
      <c r="B22" s="65">
        <v>107200</v>
      </c>
      <c r="C22" s="65">
        <v>8500</v>
      </c>
      <c r="D22" s="63">
        <v>115700</v>
      </c>
      <c r="E22" s="125">
        <v>92.6534140017286</v>
      </c>
      <c r="F22" s="125">
        <v>7.346585998271392</v>
      </c>
      <c r="G22" s="114">
        <v>100</v>
      </c>
    </row>
    <row r="23" spans="1:7" ht="15.75" thickBot="1">
      <c r="A23" s="69" t="s">
        <v>40</v>
      </c>
      <c r="B23" s="65">
        <v>227459</v>
      </c>
      <c r="C23" s="65">
        <v>6470</v>
      </c>
      <c r="D23" s="63">
        <v>233929</v>
      </c>
      <c r="E23" s="125">
        <v>97.23420354039047</v>
      </c>
      <c r="F23" s="125">
        <v>2.7657964596095397</v>
      </c>
      <c r="G23" s="114">
        <v>100</v>
      </c>
    </row>
    <row r="24" spans="1:7" ht="15.75" thickBot="1">
      <c r="A24" s="69" t="s">
        <v>41</v>
      </c>
      <c r="B24" s="65">
        <v>180100</v>
      </c>
      <c r="C24" s="65">
        <v>6400</v>
      </c>
      <c r="D24" s="63">
        <v>186500</v>
      </c>
      <c r="E24" s="125">
        <v>96.56836461126005</v>
      </c>
      <c r="F24" s="125">
        <v>3.431635388739947</v>
      </c>
      <c r="G24" s="114">
        <v>100</v>
      </c>
    </row>
    <row r="25" spans="1:7" ht="15.75" thickBot="1">
      <c r="A25" s="69" t="s">
        <v>42</v>
      </c>
      <c r="B25" s="65">
        <v>171936</v>
      </c>
      <c r="C25" s="65">
        <v>22100</v>
      </c>
      <c r="D25" s="63">
        <v>194036</v>
      </c>
      <c r="E25" s="125">
        <v>88.61036096394483</v>
      </c>
      <c r="F25" s="125">
        <v>11.389639036055165</v>
      </c>
      <c r="G25" s="114">
        <v>100</v>
      </c>
    </row>
    <row r="26" spans="1:7" ht="15.75" thickBot="1">
      <c r="A26" s="69" t="s">
        <v>43</v>
      </c>
      <c r="B26" s="65">
        <v>236752</v>
      </c>
      <c r="C26" s="65">
        <v>8150</v>
      </c>
      <c r="D26" s="63">
        <v>244902</v>
      </c>
      <c r="E26" s="125">
        <v>96.67213824305232</v>
      </c>
      <c r="F26" s="125">
        <v>3.327861756947677</v>
      </c>
      <c r="G26" s="114">
        <v>100</v>
      </c>
    </row>
    <row r="27" spans="1:7" ht="15.75" thickBot="1">
      <c r="A27" s="69" t="s">
        <v>44</v>
      </c>
      <c r="B27" s="65">
        <v>152700</v>
      </c>
      <c r="C27" s="65">
        <v>5500</v>
      </c>
      <c r="D27" s="63">
        <v>158200</v>
      </c>
      <c r="E27" s="125">
        <v>96.52338811630847</v>
      </c>
      <c r="F27" s="125">
        <v>3.47661188369153</v>
      </c>
      <c r="G27" s="114">
        <v>100</v>
      </c>
    </row>
    <row r="28" spans="1:7" ht="15.75" thickBot="1">
      <c r="A28" s="69" t="s">
        <v>45</v>
      </c>
      <c r="B28" s="65">
        <v>129260</v>
      </c>
      <c r="C28" s="65">
        <v>7660</v>
      </c>
      <c r="D28" s="63">
        <v>136920</v>
      </c>
      <c r="E28" s="125">
        <v>94.405492258253</v>
      </c>
      <c r="F28" s="125">
        <v>5.594507741747005</v>
      </c>
      <c r="G28" s="114">
        <v>100</v>
      </c>
    </row>
    <row r="29" spans="1:7" ht="15.75" thickBot="1">
      <c r="A29" s="69" t="s">
        <v>46</v>
      </c>
      <c r="B29" s="65">
        <v>479127</v>
      </c>
      <c r="C29" s="65">
        <v>20050</v>
      </c>
      <c r="D29" s="63">
        <v>499177</v>
      </c>
      <c r="E29" s="125">
        <v>95.98338865773063</v>
      </c>
      <c r="F29" s="125">
        <v>4.016611342269375</v>
      </c>
      <c r="G29" s="114">
        <v>100</v>
      </c>
    </row>
    <row r="30" spans="1:7" ht="15.75" thickBot="1">
      <c r="A30" s="73" t="s">
        <v>86</v>
      </c>
      <c r="B30" s="47">
        <v>5634253.29</v>
      </c>
      <c r="C30" s="47">
        <v>292931</v>
      </c>
      <c r="D30" s="47">
        <v>5927184.29</v>
      </c>
      <c r="E30" s="136">
        <v>95.05783883767177</v>
      </c>
      <c r="F30" s="137">
        <v>4.942161162328226</v>
      </c>
      <c r="G30" s="140">
        <v>100</v>
      </c>
    </row>
    <row r="31" spans="1:7" ht="15.75" thickBot="1">
      <c r="A31" s="84" t="s">
        <v>27</v>
      </c>
      <c r="B31" s="65">
        <v>116080.97</v>
      </c>
      <c r="C31" s="65">
        <v>43021.58</v>
      </c>
      <c r="D31" s="65">
        <v>159102.55</v>
      </c>
      <c r="E31" s="113">
        <v>72.95984256694817</v>
      </c>
      <c r="F31" s="113">
        <v>27.04015743305183</v>
      </c>
      <c r="G31" s="114">
        <v>100</v>
      </c>
    </row>
    <row r="32" spans="1:7" ht="15.75" thickBot="1">
      <c r="A32" s="69" t="s">
        <v>28</v>
      </c>
      <c r="B32" s="65">
        <v>19500</v>
      </c>
      <c r="C32" s="65">
        <v>650</v>
      </c>
      <c r="D32" s="65">
        <v>20150</v>
      </c>
      <c r="E32" s="113">
        <v>96.7741935483871</v>
      </c>
      <c r="F32" s="113">
        <v>3.225806451612903</v>
      </c>
      <c r="G32" s="114">
        <v>100</v>
      </c>
    </row>
    <row r="33" spans="1:7" ht="15.75" thickBot="1">
      <c r="A33" s="69" t="s">
        <v>33</v>
      </c>
      <c r="B33" s="65">
        <v>96200</v>
      </c>
      <c r="C33" s="65">
        <v>6546.67</v>
      </c>
      <c r="D33" s="65">
        <v>102746.67</v>
      </c>
      <c r="E33" s="113">
        <v>93.62833851452315</v>
      </c>
      <c r="F33" s="113">
        <v>6.371661485476852</v>
      </c>
      <c r="G33" s="114">
        <v>100</v>
      </c>
    </row>
    <row r="34" spans="1:7" ht="15.75" thickBot="1">
      <c r="A34" s="69" t="s">
        <v>47</v>
      </c>
      <c r="B34" s="65">
        <v>0</v>
      </c>
      <c r="C34" s="65">
        <v>0</v>
      </c>
      <c r="D34" s="65">
        <v>0</v>
      </c>
      <c r="E34" s="113">
        <v>0</v>
      </c>
      <c r="F34" s="113">
        <v>0</v>
      </c>
      <c r="G34" s="114">
        <v>0</v>
      </c>
    </row>
    <row r="35" spans="1:7" ht="15.75" thickBot="1">
      <c r="A35" s="69" t="s">
        <v>29</v>
      </c>
      <c r="B35" s="65">
        <v>70900</v>
      </c>
      <c r="C35" s="65">
        <v>3300</v>
      </c>
      <c r="D35" s="65">
        <v>74200</v>
      </c>
      <c r="E35" s="113">
        <v>95.55256064690026</v>
      </c>
      <c r="F35" s="113">
        <v>4.44743935309973</v>
      </c>
      <c r="G35" s="114">
        <v>100</v>
      </c>
    </row>
    <row r="36" spans="1:7" ht="15.75" thickBot="1">
      <c r="A36" s="73" t="s">
        <v>90</v>
      </c>
      <c r="B36" s="47">
        <v>302680.97</v>
      </c>
      <c r="C36" s="47">
        <v>53518.25</v>
      </c>
      <c r="D36" s="47">
        <v>356199.22</v>
      </c>
      <c r="E36" s="137">
        <v>84.97519169188523</v>
      </c>
      <c r="F36" s="137">
        <v>15.024808308114771</v>
      </c>
      <c r="G36" s="141">
        <v>100</v>
      </c>
    </row>
    <row r="37" spans="1:7" ht="15">
      <c r="A37" s="85" t="s">
        <v>16</v>
      </c>
      <c r="B37" s="86">
        <v>5936934.26</v>
      </c>
      <c r="C37" s="86">
        <v>346449.25</v>
      </c>
      <c r="D37" s="86">
        <v>6283383.51</v>
      </c>
      <c r="E37" s="138">
        <v>94.48626286381173</v>
      </c>
      <c r="F37" s="138">
        <v>5.51373713618827</v>
      </c>
      <c r="G37" s="142">
        <v>100</v>
      </c>
    </row>
    <row r="39" spans="1:4" ht="15.75">
      <c r="A39" s="13" t="s">
        <v>145</v>
      </c>
      <c r="C39" s="20"/>
      <c r="D39" s="20"/>
    </row>
  </sheetData>
  <sheetProtection/>
  <mergeCells count="1">
    <mergeCell ref="A1:G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zoomScalePageLayoutView="0" workbookViewId="0" topLeftCell="A1">
      <selection activeCell="B2" sqref="B1:M16384"/>
    </sheetView>
  </sheetViews>
  <sheetFormatPr defaultColWidth="11.421875" defaultRowHeight="15"/>
  <cols>
    <col min="1" max="1" width="29.28125" style="0" customWidth="1"/>
    <col min="2" max="9" width="11.57421875" style="0" customWidth="1"/>
    <col min="10" max="13" width="12.57421875" style="0" customWidth="1"/>
  </cols>
  <sheetData>
    <row r="1" spans="1:13" ht="15.7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5.75" thickBot="1"/>
    <row r="3" spans="1:13" ht="15.75" customHeight="1" thickBot="1">
      <c r="A3" s="156" t="s">
        <v>85</v>
      </c>
      <c r="B3" s="170" t="s">
        <v>162</v>
      </c>
      <c r="C3" s="170"/>
      <c r="D3" s="170"/>
      <c r="E3" s="170"/>
      <c r="F3" s="170" t="s">
        <v>93</v>
      </c>
      <c r="G3" s="170"/>
      <c r="H3" s="170"/>
      <c r="I3" s="170"/>
      <c r="J3" s="171" t="s">
        <v>73</v>
      </c>
      <c r="K3" s="171" t="s">
        <v>96</v>
      </c>
      <c r="L3" s="171" t="s">
        <v>97</v>
      </c>
      <c r="M3" s="171" t="s">
        <v>98</v>
      </c>
    </row>
    <row r="4" spans="1:13" ht="45.75" thickBot="1">
      <c r="A4" s="169"/>
      <c r="B4" s="98" t="s">
        <v>163</v>
      </c>
      <c r="C4" s="98" t="s">
        <v>164</v>
      </c>
      <c r="D4" s="98" t="s">
        <v>165</v>
      </c>
      <c r="E4" s="98" t="s">
        <v>95</v>
      </c>
      <c r="F4" s="98" t="s">
        <v>163</v>
      </c>
      <c r="G4" s="98" t="s">
        <v>164</v>
      </c>
      <c r="H4" s="98" t="s">
        <v>165</v>
      </c>
      <c r="I4" s="98" t="s">
        <v>95</v>
      </c>
      <c r="J4" s="172"/>
      <c r="K4" s="172"/>
      <c r="L4" s="172"/>
      <c r="M4" s="172"/>
    </row>
    <row r="5" spans="1:16" ht="15.75" thickBot="1">
      <c r="A5" s="70" t="s">
        <v>17</v>
      </c>
      <c r="B5" s="75">
        <v>203</v>
      </c>
      <c r="C5" s="75">
        <v>199</v>
      </c>
      <c r="D5" s="75">
        <v>36</v>
      </c>
      <c r="E5" s="75">
        <v>0</v>
      </c>
      <c r="F5" s="75">
        <v>160</v>
      </c>
      <c r="G5" s="75">
        <v>150</v>
      </c>
      <c r="H5" s="75">
        <v>32</v>
      </c>
      <c r="I5" s="75">
        <v>0</v>
      </c>
      <c r="J5" s="75">
        <v>358</v>
      </c>
      <c r="K5" s="75">
        <v>316100</v>
      </c>
      <c r="L5" s="78">
        <v>882.9608938547486</v>
      </c>
      <c r="M5" s="78">
        <v>2400</v>
      </c>
      <c r="P5" s="20"/>
    </row>
    <row r="6" spans="1:16" ht="15.75" thickBot="1">
      <c r="A6" s="68" t="s">
        <v>18</v>
      </c>
      <c r="B6" s="63">
        <v>245</v>
      </c>
      <c r="C6" s="63">
        <v>193</v>
      </c>
      <c r="D6" s="63">
        <v>33</v>
      </c>
      <c r="E6" s="63">
        <v>9</v>
      </c>
      <c r="F6" s="63">
        <v>227</v>
      </c>
      <c r="G6" s="63">
        <v>185</v>
      </c>
      <c r="H6" s="63">
        <v>28</v>
      </c>
      <c r="I6" s="63">
        <v>9</v>
      </c>
      <c r="J6" s="63">
        <v>449</v>
      </c>
      <c r="K6" s="63">
        <v>378400</v>
      </c>
      <c r="L6" s="60">
        <v>842.7616926503341</v>
      </c>
      <c r="M6" s="60">
        <v>2000</v>
      </c>
      <c r="P6" s="20"/>
    </row>
    <row r="7" spans="1:16" ht="15.75" thickBot="1">
      <c r="A7" s="69" t="s">
        <v>19</v>
      </c>
      <c r="B7" s="65">
        <v>171</v>
      </c>
      <c r="C7" s="65">
        <v>71</v>
      </c>
      <c r="D7" s="65">
        <v>14</v>
      </c>
      <c r="E7" s="65">
        <v>4</v>
      </c>
      <c r="F7" s="65">
        <v>163</v>
      </c>
      <c r="G7" s="65">
        <v>68</v>
      </c>
      <c r="H7" s="65">
        <v>14</v>
      </c>
      <c r="I7" s="65">
        <v>4</v>
      </c>
      <c r="J7" s="65">
        <v>249</v>
      </c>
      <c r="K7" s="65">
        <v>159560</v>
      </c>
      <c r="L7" s="66">
        <v>640.8032128514056</v>
      </c>
      <c r="M7" s="66">
        <v>1000</v>
      </c>
      <c r="P7" s="20"/>
    </row>
    <row r="8" spans="1:16" ht="15.75" thickBot="1">
      <c r="A8" s="69" t="s">
        <v>20</v>
      </c>
      <c r="B8" s="65">
        <v>171</v>
      </c>
      <c r="C8" s="65">
        <v>158</v>
      </c>
      <c r="D8" s="65">
        <v>40</v>
      </c>
      <c r="E8" s="65">
        <v>2</v>
      </c>
      <c r="F8" s="65">
        <v>145</v>
      </c>
      <c r="G8" s="65">
        <v>148</v>
      </c>
      <c r="H8" s="65">
        <v>30</v>
      </c>
      <c r="I8" s="65">
        <v>1</v>
      </c>
      <c r="J8" s="65">
        <v>333</v>
      </c>
      <c r="K8" s="65">
        <v>182310</v>
      </c>
      <c r="L8" s="66">
        <v>547.4774774774775</v>
      </c>
      <c r="M8" s="66">
        <v>1500</v>
      </c>
      <c r="P8" s="20"/>
    </row>
    <row r="9" spans="1:16" ht="15.75" thickBot="1">
      <c r="A9" s="69" t="s">
        <v>21</v>
      </c>
      <c r="B9" s="65">
        <v>55</v>
      </c>
      <c r="C9" s="65">
        <v>100</v>
      </c>
      <c r="D9" s="65">
        <v>13</v>
      </c>
      <c r="E9" s="65">
        <v>0</v>
      </c>
      <c r="F9" s="65">
        <v>44</v>
      </c>
      <c r="G9" s="65">
        <v>93</v>
      </c>
      <c r="H9" s="65">
        <v>10</v>
      </c>
      <c r="I9" s="65">
        <v>0</v>
      </c>
      <c r="J9" s="65">
        <v>147</v>
      </c>
      <c r="K9" s="65">
        <v>125181</v>
      </c>
      <c r="L9" s="66">
        <v>851.5714285714286</v>
      </c>
      <c r="M9" s="66">
        <v>2000</v>
      </c>
      <c r="P9" s="20"/>
    </row>
    <row r="10" spans="1:16" ht="15.75" thickBot="1">
      <c r="A10" s="69" t="s">
        <v>22</v>
      </c>
      <c r="B10" s="65">
        <v>54</v>
      </c>
      <c r="C10" s="65">
        <v>93</v>
      </c>
      <c r="D10" s="65">
        <v>19</v>
      </c>
      <c r="E10" s="65">
        <v>1</v>
      </c>
      <c r="F10" s="65">
        <v>48</v>
      </c>
      <c r="G10" s="65">
        <v>91</v>
      </c>
      <c r="H10" s="65">
        <v>17</v>
      </c>
      <c r="I10" s="65">
        <v>1</v>
      </c>
      <c r="J10" s="65">
        <v>157</v>
      </c>
      <c r="K10" s="65">
        <v>89637</v>
      </c>
      <c r="L10" s="66">
        <v>570.9363057324841</v>
      </c>
      <c r="M10" s="66">
        <v>800</v>
      </c>
      <c r="P10" s="20"/>
    </row>
    <row r="11" spans="1:16" ht="15.75" thickBot="1">
      <c r="A11" s="69" t="s">
        <v>23</v>
      </c>
      <c r="B11" s="65">
        <v>15</v>
      </c>
      <c r="C11" s="65">
        <v>16</v>
      </c>
      <c r="D11" s="65">
        <v>8</v>
      </c>
      <c r="E11" s="65">
        <v>0</v>
      </c>
      <c r="F11" s="65">
        <v>15</v>
      </c>
      <c r="G11" s="65">
        <v>16</v>
      </c>
      <c r="H11" s="65">
        <v>8</v>
      </c>
      <c r="I11" s="65">
        <v>0</v>
      </c>
      <c r="J11" s="65">
        <v>39</v>
      </c>
      <c r="K11" s="65">
        <v>33050</v>
      </c>
      <c r="L11" s="66">
        <v>847.4358974358975</v>
      </c>
      <c r="M11" s="66">
        <v>1500</v>
      </c>
      <c r="P11" s="20"/>
    </row>
    <row r="12" spans="1:16" ht="15.75" thickBot="1">
      <c r="A12" s="69" t="s">
        <v>24</v>
      </c>
      <c r="B12" s="65">
        <v>431</v>
      </c>
      <c r="C12" s="65">
        <v>295</v>
      </c>
      <c r="D12" s="65">
        <v>7</v>
      </c>
      <c r="E12" s="65">
        <v>0</v>
      </c>
      <c r="F12" s="65">
        <v>402</v>
      </c>
      <c r="G12" s="65">
        <v>278</v>
      </c>
      <c r="H12" s="65">
        <v>7</v>
      </c>
      <c r="I12" s="65">
        <v>0</v>
      </c>
      <c r="J12" s="65">
        <v>687</v>
      </c>
      <c r="K12" s="65">
        <v>536630</v>
      </c>
      <c r="L12" s="66">
        <v>781.1208151382824</v>
      </c>
      <c r="M12" s="66">
        <v>1500</v>
      </c>
      <c r="P12" s="20"/>
    </row>
    <row r="13" spans="1:16" ht="15.75" thickBot="1">
      <c r="A13" s="69" t="s">
        <v>25</v>
      </c>
      <c r="B13" s="65">
        <v>134</v>
      </c>
      <c r="C13" s="65">
        <v>60</v>
      </c>
      <c r="D13" s="65">
        <v>26</v>
      </c>
      <c r="E13" s="65">
        <v>2</v>
      </c>
      <c r="F13" s="65">
        <v>112</v>
      </c>
      <c r="G13" s="65">
        <v>47</v>
      </c>
      <c r="H13" s="65">
        <v>21</v>
      </c>
      <c r="I13" s="65">
        <v>2</v>
      </c>
      <c r="J13" s="65">
        <v>189</v>
      </c>
      <c r="K13" s="65">
        <v>112500</v>
      </c>
      <c r="L13" s="66">
        <v>595.2380952380952</v>
      </c>
      <c r="M13" s="66">
        <v>1300</v>
      </c>
      <c r="P13" s="20"/>
    </row>
    <row r="14" spans="1:16" ht="15.75" thickBot="1">
      <c r="A14" s="69" t="s">
        <v>26</v>
      </c>
      <c r="B14" s="65">
        <v>129</v>
      </c>
      <c r="C14" s="65">
        <v>133</v>
      </c>
      <c r="D14" s="65">
        <v>35</v>
      </c>
      <c r="E14" s="65">
        <v>0</v>
      </c>
      <c r="F14" s="65">
        <v>129</v>
      </c>
      <c r="G14" s="65">
        <v>133</v>
      </c>
      <c r="H14" s="65">
        <v>35</v>
      </c>
      <c r="I14" s="65">
        <v>0</v>
      </c>
      <c r="J14" s="65">
        <v>297</v>
      </c>
      <c r="K14" s="65">
        <v>225530</v>
      </c>
      <c r="L14" s="66">
        <v>759.3602693602694</v>
      </c>
      <c r="M14" s="66">
        <v>1800</v>
      </c>
      <c r="P14" s="20"/>
    </row>
    <row r="15" spans="1:16" ht="15.75" thickBot="1">
      <c r="A15" s="69" t="s">
        <v>30</v>
      </c>
      <c r="B15" s="65">
        <v>310</v>
      </c>
      <c r="C15" s="65">
        <v>341</v>
      </c>
      <c r="D15" s="65">
        <v>81</v>
      </c>
      <c r="E15" s="65">
        <v>9</v>
      </c>
      <c r="F15" s="65">
        <v>242</v>
      </c>
      <c r="G15" s="65">
        <v>262</v>
      </c>
      <c r="H15" s="65">
        <v>48</v>
      </c>
      <c r="I15" s="65">
        <v>9</v>
      </c>
      <c r="J15" s="65">
        <v>648</v>
      </c>
      <c r="K15" s="65">
        <v>472445</v>
      </c>
      <c r="L15" s="65">
        <v>729.0817901234568</v>
      </c>
      <c r="M15" s="66">
        <v>1500</v>
      </c>
      <c r="P15" s="20"/>
    </row>
    <row r="16" spans="1:16" ht="15.75" thickBot="1">
      <c r="A16" s="69" t="s">
        <v>31</v>
      </c>
      <c r="B16" s="65">
        <v>51</v>
      </c>
      <c r="C16" s="65">
        <v>36</v>
      </c>
      <c r="D16" s="65">
        <v>20</v>
      </c>
      <c r="E16" s="65">
        <v>36</v>
      </c>
      <c r="F16" s="65">
        <v>44</v>
      </c>
      <c r="G16" s="65">
        <v>34</v>
      </c>
      <c r="H16" s="65">
        <v>17</v>
      </c>
      <c r="I16" s="65">
        <v>34</v>
      </c>
      <c r="J16" s="65">
        <v>129</v>
      </c>
      <c r="K16" s="65">
        <v>77920</v>
      </c>
      <c r="L16" s="65">
        <v>604.031007751938</v>
      </c>
      <c r="M16" s="66">
        <v>1650</v>
      </c>
      <c r="P16" s="20"/>
    </row>
    <row r="17" spans="1:16" ht="15.75" thickBot="1">
      <c r="A17" s="69" t="s">
        <v>32</v>
      </c>
      <c r="B17" s="65">
        <v>165</v>
      </c>
      <c r="C17" s="65">
        <v>66</v>
      </c>
      <c r="D17" s="65">
        <v>24</v>
      </c>
      <c r="E17" s="65">
        <v>0</v>
      </c>
      <c r="F17" s="65">
        <v>156</v>
      </c>
      <c r="G17" s="65">
        <v>56</v>
      </c>
      <c r="H17" s="65">
        <v>21</v>
      </c>
      <c r="I17" s="65">
        <v>0</v>
      </c>
      <c r="J17" s="65">
        <v>233</v>
      </c>
      <c r="K17" s="65">
        <v>188471</v>
      </c>
      <c r="L17" s="65">
        <v>808.8884120171674</v>
      </c>
      <c r="M17" s="66">
        <v>1200</v>
      </c>
      <c r="P17" s="20"/>
    </row>
    <row r="18" spans="1:16" ht="15.75" thickBot="1">
      <c r="A18" s="69" t="s">
        <v>34</v>
      </c>
      <c r="B18" s="65">
        <v>187</v>
      </c>
      <c r="C18" s="65">
        <v>200</v>
      </c>
      <c r="D18" s="65">
        <v>55</v>
      </c>
      <c r="E18" s="65">
        <v>5</v>
      </c>
      <c r="F18" s="65">
        <v>144</v>
      </c>
      <c r="G18" s="65">
        <v>161</v>
      </c>
      <c r="H18" s="65">
        <v>35</v>
      </c>
      <c r="I18" s="65">
        <v>4</v>
      </c>
      <c r="J18" s="65">
        <v>358</v>
      </c>
      <c r="K18" s="65">
        <v>306159.20999999996</v>
      </c>
      <c r="L18" s="65">
        <v>855.1933240223462</v>
      </c>
      <c r="M18" s="66">
        <v>1500</v>
      </c>
      <c r="P18" s="20"/>
    </row>
    <row r="19" spans="1:16" ht="15.75" thickBot="1">
      <c r="A19" s="69" t="s">
        <v>35</v>
      </c>
      <c r="B19" s="65">
        <v>135</v>
      </c>
      <c r="C19" s="65">
        <v>111</v>
      </c>
      <c r="D19" s="65">
        <v>36</v>
      </c>
      <c r="E19" s="65">
        <v>8</v>
      </c>
      <c r="F19" s="65">
        <v>118</v>
      </c>
      <c r="G19" s="65">
        <v>97</v>
      </c>
      <c r="H19" s="65">
        <v>30</v>
      </c>
      <c r="I19" s="65">
        <v>8</v>
      </c>
      <c r="J19" s="65">
        <v>276</v>
      </c>
      <c r="K19" s="65">
        <v>197654.08</v>
      </c>
      <c r="L19" s="65">
        <v>716.1379710144927</v>
      </c>
      <c r="M19" s="66">
        <v>2000</v>
      </c>
      <c r="P19" s="20"/>
    </row>
    <row r="20" spans="1:16" ht="15.75" thickBot="1">
      <c r="A20" s="69" t="s">
        <v>36</v>
      </c>
      <c r="B20" s="65">
        <v>132</v>
      </c>
      <c r="C20" s="65">
        <v>144</v>
      </c>
      <c r="D20" s="65">
        <v>18</v>
      </c>
      <c r="E20" s="65">
        <v>2</v>
      </c>
      <c r="F20" s="65">
        <v>90</v>
      </c>
      <c r="G20" s="65">
        <v>99</v>
      </c>
      <c r="H20" s="65">
        <v>7</v>
      </c>
      <c r="I20" s="65">
        <v>2</v>
      </c>
      <c r="J20" s="65">
        <v>276</v>
      </c>
      <c r="K20" s="65">
        <v>174878</v>
      </c>
      <c r="L20" s="65">
        <v>633.6159420289855</v>
      </c>
      <c r="M20" s="66">
        <v>1005</v>
      </c>
      <c r="P20" s="20"/>
    </row>
    <row r="21" spans="1:16" ht="15.75" thickBot="1">
      <c r="A21" s="69" t="s">
        <v>37</v>
      </c>
      <c r="B21" s="65">
        <v>91</v>
      </c>
      <c r="C21" s="65">
        <v>93</v>
      </c>
      <c r="D21" s="65">
        <v>31</v>
      </c>
      <c r="E21" s="65">
        <v>1</v>
      </c>
      <c r="F21" s="65">
        <v>69</v>
      </c>
      <c r="G21" s="65">
        <v>83</v>
      </c>
      <c r="H21" s="65">
        <v>19</v>
      </c>
      <c r="I21" s="65">
        <v>1</v>
      </c>
      <c r="J21" s="65">
        <v>175</v>
      </c>
      <c r="K21" s="65">
        <v>183100</v>
      </c>
      <c r="L21" s="65">
        <v>1046.2857142857142</v>
      </c>
      <c r="M21" s="66">
        <v>2500</v>
      </c>
      <c r="P21" s="20"/>
    </row>
    <row r="22" spans="1:16" ht="15.75" thickBot="1">
      <c r="A22" s="69" t="s">
        <v>38</v>
      </c>
      <c r="B22" s="65">
        <v>142</v>
      </c>
      <c r="C22" s="65">
        <v>160</v>
      </c>
      <c r="D22" s="65">
        <v>33</v>
      </c>
      <c r="E22" s="65">
        <v>1</v>
      </c>
      <c r="F22" s="65">
        <v>122</v>
      </c>
      <c r="G22" s="65">
        <v>139</v>
      </c>
      <c r="H22" s="65">
        <v>25</v>
      </c>
      <c r="I22" s="65">
        <v>1</v>
      </c>
      <c r="J22" s="65">
        <v>315</v>
      </c>
      <c r="K22" s="65">
        <v>190194</v>
      </c>
      <c r="L22" s="65">
        <v>603.7904761904762</v>
      </c>
      <c r="M22" s="66">
        <v>1500</v>
      </c>
      <c r="P22" s="20"/>
    </row>
    <row r="23" spans="1:16" ht="15.75" thickBot="1">
      <c r="A23" s="69" t="s">
        <v>39</v>
      </c>
      <c r="B23" s="65">
        <v>104</v>
      </c>
      <c r="C23" s="65">
        <v>148</v>
      </c>
      <c r="D23" s="65">
        <v>9</v>
      </c>
      <c r="E23" s="65">
        <v>1</v>
      </c>
      <c r="F23" s="65">
        <v>76</v>
      </c>
      <c r="G23" s="65">
        <v>111</v>
      </c>
      <c r="H23" s="65">
        <v>8</v>
      </c>
      <c r="I23" s="65">
        <v>1</v>
      </c>
      <c r="J23" s="65">
        <v>196</v>
      </c>
      <c r="K23" s="65">
        <v>107200</v>
      </c>
      <c r="L23" s="65">
        <v>546.9387755102041</v>
      </c>
      <c r="M23" s="66">
        <v>1200</v>
      </c>
      <c r="P23" s="20"/>
    </row>
    <row r="24" spans="1:16" ht="15.75" thickBot="1">
      <c r="A24" s="69" t="s">
        <v>40</v>
      </c>
      <c r="B24" s="65">
        <v>127</v>
      </c>
      <c r="C24" s="65">
        <v>228</v>
      </c>
      <c r="D24" s="65">
        <v>35</v>
      </c>
      <c r="E24" s="65">
        <v>0</v>
      </c>
      <c r="F24" s="65">
        <v>107</v>
      </c>
      <c r="G24" s="65">
        <v>228</v>
      </c>
      <c r="H24" s="65">
        <v>35</v>
      </c>
      <c r="I24" s="65">
        <v>3</v>
      </c>
      <c r="J24" s="65">
        <v>373</v>
      </c>
      <c r="K24" s="65">
        <v>227459</v>
      </c>
      <c r="L24" s="65">
        <v>609.8096514745308</v>
      </c>
      <c r="M24" s="66">
        <v>1000</v>
      </c>
      <c r="P24" s="20"/>
    </row>
    <row r="25" spans="1:16" ht="15.75" thickBot="1">
      <c r="A25" s="69" t="s">
        <v>41</v>
      </c>
      <c r="B25" s="65">
        <v>115</v>
      </c>
      <c r="C25" s="65">
        <v>130</v>
      </c>
      <c r="D25" s="65">
        <v>27</v>
      </c>
      <c r="E25" s="65">
        <v>1</v>
      </c>
      <c r="F25" s="65">
        <v>92</v>
      </c>
      <c r="G25" s="65">
        <v>103</v>
      </c>
      <c r="H25" s="65">
        <v>24</v>
      </c>
      <c r="I25" s="65">
        <v>1</v>
      </c>
      <c r="J25" s="65">
        <v>252</v>
      </c>
      <c r="K25" s="65">
        <v>180100</v>
      </c>
      <c r="L25" s="65">
        <v>714.6825396825396</v>
      </c>
      <c r="M25" s="66">
        <v>1500</v>
      </c>
      <c r="P25" s="20"/>
    </row>
    <row r="26" spans="1:16" ht="15.75" thickBot="1">
      <c r="A26" s="69" t="s">
        <v>42</v>
      </c>
      <c r="B26" s="65">
        <v>119</v>
      </c>
      <c r="C26" s="65">
        <v>156</v>
      </c>
      <c r="D26" s="65">
        <v>31</v>
      </c>
      <c r="E26" s="65">
        <v>4</v>
      </c>
      <c r="F26" s="65">
        <v>104</v>
      </c>
      <c r="G26" s="65">
        <v>141</v>
      </c>
      <c r="H26" s="65">
        <v>20</v>
      </c>
      <c r="I26" s="65">
        <v>4</v>
      </c>
      <c r="J26" s="65">
        <v>284</v>
      </c>
      <c r="K26" s="65">
        <v>171936</v>
      </c>
      <c r="L26" s="65">
        <v>605.4084507042254</v>
      </c>
      <c r="M26" s="66">
        <v>1400</v>
      </c>
      <c r="P26" s="20"/>
    </row>
    <row r="27" spans="1:16" ht="15.75" thickBot="1">
      <c r="A27" s="69" t="s">
        <v>43</v>
      </c>
      <c r="B27" s="65">
        <v>131</v>
      </c>
      <c r="C27" s="65">
        <v>213</v>
      </c>
      <c r="D27" s="65">
        <v>9</v>
      </c>
      <c r="E27" s="65">
        <v>7</v>
      </c>
      <c r="F27" s="65">
        <v>120</v>
      </c>
      <c r="G27" s="65">
        <v>171</v>
      </c>
      <c r="H27" s="65">
        <v>8</v>
      </c>
      <c r="I27" s="65">
        <v>5</v>
      </c>
      <c r="J27" s="65">
        <v>342</v>
      </c>
      <c r="K27" s="65">
        <v>236752</v>
      </c>
      <c r="L27" s="65">
        <v>692.2573099415205</v>
      </c>
      <c r="M27" s="66">
        <v>1220</v>
      </c>
      <c r="P27" s="20"/>
    </row>
    <row r="28" spans="1:16" ht="15.75" thickBot="1">
      <c r="A28" s="69" t="s">
        <v>44</v>
      </c>
      <c r="B28" s="65">
        <v>101</v>
      </c>
      <c r="C28" s="65">
        <v>85</v>
      </c>
      <c r="D28" s="65">
        <v>8</v>
      </c>
      <c r="E28" s="65">
        <v>1</v>
      </c>
      <c r="F28" s="65">
        <v>86</v>
      </c>
      <c r="G28" s="65">
        <v>76</v>
      </c>
      <c r="H28" s="65">
        <v>8</v>
      </c>
      <c r="I28" s="65">
        <v>1</v>
      </c>
      <c r="J28" s="65">
        <v>187</v>
      </c>
      <c r="K28" s="65">
        <v>152700</v>
      </c>
      <c r="L28" s="65">
        <v>816.5775401069519</v>
      </c>
      <c r="M28" s="66">
        <v>1500</v>
      </c>
      <c r="P28" s="20"/>
    </row>
    <row r="29" spans="1:16" ht="15.75" thickBot="1">
      <c r="A29" s="69" t="s">
        <v>45</v>
      </c>
      <c r="B29" s="65">
        <v>74</v>
      </c>
      <c r="C29" s="65">
        <v>95</v>
      </c>
      <c r="D29" s="65">
        <v>24</v>
      </c>
      <c r="E29" s="65">
        <v>3</v>
      </c>
      <c r="F29" s="65">
        <v>61</v>
      </c>
      <c r="G29" s="65">
        <v>93</v>
      </c>
      <c r="H29" s="65">
        <v>21</v>
      </c>
      <c r="I29" s="65">
        <v>3</v>
      </c>
      <c r="J29" s="65">
        <v>182</v>
      </c>
      <c r="K29" s="65">
        <v>129260</v>
      </c>
      <c r="L29" s="65">
        <v>710.2197802197802</v>
      </c>
      <c r="M29" s="66">
        <v>1690</v>
      </c>
      <c r="P29" s="20"/>
    </row>
    <row r="30" spans="1:18" ht="15.75" thickBot="1">
      <c r="A30" s="69" t="s">
        <v>46</v>
      </c>
      <c r="B30" s="65">
        <v>523</v>
      </c>
      <c r="C30" s="65">
        <v>224</v>
      </c>
      <c r="D30" s="65">
        <v>44</v>
      </c>
      <c r="E30" s="65">
        <v>13</v>
      </c>
      <c r="F30" s="65">
        <v>489</v>
      </c>
      <c r="G30" s="65">
        <v>199</v>
      </c>
      <c r="H30" s="65">
        <v>40</v>
      </c>
      <c r="I30" s="65">
        <v>12</v>
      </c>
      <c r="J30" s="65">
        <v>740</v>
      </c>
      <c r="K30" s="65">
        <v>479127</v>
      </c>
      <c r="L30" s="65">
        <v>647.4689189189189</v>
      </c>
      <c r="M30" s="66">
        <v>1500</v>
      </c>
      <c r="P30" s="20"/>
      <c r="Q30" s="20"/>
      <c r="R30" s="20"/>
    </row>
    <row r="31" spans="1:13" ht="15.75" thickBot="1">
      <c r="A31" s="72" t="s">
        <v>86</v>
      </c>
      <c r="B31" s="76">
        <v>4115</v>
      </c>
      <c r="C31" s="76">
        <v>3748</v>
      </c>
      <c r="D31" s="76">
        <v>716</v>
      </c>
      <c r="E31" s="76">
        <v>110</v>
      </c>
      <c r="F31" s="76">
        <v>3565</v>
      </c>
      <c r="G31" s="76">
        <v>3262</v>
      </c>
      <c r="H31" s="76">
        <v>568</v>
      </c>
      <c r="I31" s="76">
        <v>106</v>
      </c>
      <c r="J31" s="76">
        <v>7871</v>
      </c>
      <c r="K31" s="76">
        <v>5634253.29</v>
      </c>
      <c r="L31" s="76">
        <v>715.8243285478338</v>
      </c>
      <c r="M31" s="79">
        <v>3000</v>
      </c>
    </row>
    <row r="32" spans="1:13" ht="15.75" thickBot="1">
      <c r="A32" s="69" t="s">
        <v>27</v>
      </c>
      <c r="B32" s="65">
        <v>89</v>
      </c>
      <c r="C32" s="65">
        <v>45</v>
      </c>
      <c r="D32" s="65">
        <v>8</v>
      </c>
      <c r="E32" s="65">
        <v>3</v>
      </c>
      <c r="F32" s="65">
        <v>74</v>
      </c>
      <c r="G32" s="65">
        <v>38</v>
      </c>
      <c r="H32" s="65">
        <v>7</v>
      </c>
      <c r="I32" s="65">
        <v>3</v>
      </c>
      <c r="J32" s="65">
        <v>122</v>
      </c>
      <c r="K32" s="65">
        <v>116080.97</v>
      </c>
      <c r="L32" s="65">
        <v>951.4833606557377</v>
      </c>
      <c r="M32" s="65">
        <v>3300</v>
      </c>
    </row>
    <row r="33" spans="1:13" ht="15.75" thickBot="1">
      <c r="A33" s="69" t="s">
        <v>28</v>
      </c>
      <c r="B33" s="65">
        <v>57</v>
      </c>
      <c r="C33" s="65">
        <v>13</v>
      </c>
      <c r="D33" s="65">
        <v>1</v>
      </c>
      <c r="E33" s="65">
        <v>0</v>
      </c>
      <c r="F33" s="65">
        <v>32</v>
      </c>
      <c r="G33" s="65">
        <v>11</v>
      </c>
      <c r="H33" s="65">
        <v>1</v>
      </c>
      <c r="I33" s="65">
        <v>0</v>
      </c>
      <c r="J33" s="65">
        <v>44</v>
      </c>
      <c r="K33" s="65">
        <v>19500</v>
      </c>
      <c r="L33" s="65">
        <v>443.1818181818182</v>
      </c>
      <c r="M33" s="65">
        <v>600</v>
      </c>
    </row>
    <row r="34" spans="1:13" ht="15.75" thickBot="1">
      <c r="A34" s="69" t="s">
        <v>33</v>
      </c>
      <c r="B34" s="65">
        <v>101</v>
      </c>
      <c r="C34" s="65">
        <v>57</v>
      </c>
      <c r="D34" s="65">
        <v>42</v>
      </c>
      <c r="E34" s="65">
        <v>0</v>
      </c>
      <c r="F34" s="65">
        <v>87</v>
      </c>
      <c r="G34" s="65">
        <v>47</v>
      </c>
      <c r="H34" s="65">
        <v>38</v>
      </c>
      <c r="I34" s="65">
        <v>0</v>
      </c>
      <c r="J34" s="65">
        <v>172</v>
      </c>
      <c r="K34" s="65">
        <v>96200</v>
      </c>
      <c r="L34" s="65">
        <v>559.3023255813954</v>
      </c>
      <c r="M34" s="65">
        <v>1200</v>
      </c>
    </row>
    <row r="35" spans="1:16" ht="15.75" thickBot="1">
      <c r="A35" s="69" t="s">
        <v>29</v>
      </c>
      <c r="B35" s="65">
        <v>62</v>
      </c>
      <c r="C35" s="65">
        <v>20</v>
      </c>
      <c r="D35" s="65">
        <v>4</v>
      </c>
      <c r="E35" s="65">
        <v>0</v>
      </c>
      <c r="F35" s="65">
        <v>58</v>
      </c>
      <c r="G35" s="65">
        <v>18</v>
      </c>
      <c r="H35" s="65">
        <v>3</v>
      </c>
      <c r="I35" s="65">
        <v>0</v>
      </c>
      <c r="J35" s="65">
        <v>81</v>
      </c>
      <c r="K35" s="65">
        <v>70900</v>
      </c>
      <c r="L35" s="65">
        <v>875.3086419753087</v>
      </c>
      <c r="M35" s="65">
        <v>2000</v>
      </c>
      <c r="P35" s="20"/>
    </row>
    <row r="36" spans="1:13" ht="15.75" thickBot="1">
      <c r="A36" s="73" t="s">
        <v>90</v>
      </c>
      <c r="B36" s="47">
        <v>309</v>
      </c>
      <c r="C36" s="47">
        <v>135</v>
      </c>
      <c r="D36" s="47">
        <v>55</v>
      </c>
      <c r="E36" s="47">
        <v>3</v>
      </c>
      <c r="F36" s="47">
        <v>251</v>
      </c>
      <c r="G36" s="47">
        <v>114</v>
      </c>
      <c r="H36" s="47">
        <v>49</v>
      </c>
      <c r="I36" s="47">
        <v>3</v>
      </c>
      <c r="J36" s="47">
        <v>419</v>
      </c>
      <c r="K36" s="47">
        <v>302680.97</v>
      </c>
      <c r="L36" s="47">
        <v>722.3889498806682</v>
      </c>
      <c r="M36" s="47">
        <v>1500</v>
      </c>
    </row>
    <row r="37" spans="1:13" ht="15.75" thickBot="1">
      <c r="A37" s="74" t="s">
        <v>16</v>
      </c>
      <c r="B37" s="77">
        <v>4424</v>
      </c>
      <c r="C37" s="77">
        <v>3883</v>
      </c>
      <c r="D37" s="77">
        <v>771</v>
      </c>
      <c r="E37" s="77">
        <v>113</v>
      </c>
      <c r="F37" s="77">
        <v>3816</v>
      </c>
      <c r="G37" s="77">
        <v>3376</v>
      </c>
      <c r="H37" s="77">
        <v>617</v>
      </c>
      <c r="I37" s="77">
        <v>109</v>
      </c>
      <c r="J37" s="77">
        <v>8290</v>
      </c>
      <c r="K37" s="77">
        <v>5936934.26</v>
      </c>
      <c r="L37" s="77">
        <v>716.156123039807</v>
      </c>
      <c r="M37" s="77">
        <v>3300</v>
      </c>
    </row>
    <row r="39" ht="15.75">
      <c r="A39" s="13" t="s">
        <v>145</v>
      </c>
    </row>
  </sheetData>
  <sheetProtection/>
  <mergeCells count="8">
    <mergeCell ref="A3:A4"/>
    <mergeCell ref="A1:M1"/>
    <mergeCell ref="B3:E3"/>
    <mergeCell ref="F3:I3"/>
    <mergeCell ref="J3:J4"/>
    <mergeCell ref="K3:K4"/>
    <mergeCell ref="M3:M4"/>
    <mergeCell ref="L3:L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4">
      <selection activeCell="G18" sqref="G18"/>
    </sheetView>
  </sheetViews>
  <sheetFormatPr defaultColWidth="11.421875" defaultRowHeight="15"/>
  <cols>
    <col min="1" max="1" width="41.140625" style="0" customWidth="1"/>
    <col min="2" max="5" width="19.7109375" style="0" customWidth="1"/>
    <col min="7" max="7" width="12.7109375" style="0" bestFit="1" customWidth="1"/>
    <col min="8" max="8" width="14.140625" style="0" bestFit="1" customWidth="1"/>
  </cols>
  <sheetData>
    <row r="1" ht="15">
      <c r="A1" t="s">
        <v>5</v>
      </c>
    </row>
    <row r="5" spans="1:5" ht="30" customHeight="1">
      <c r="A5" s="159" t="s">
        <v>152</v>
      </c>
      <c r="B5" s="154"/>
      <c r="C5" s="154"/>
      <c r="D5" s="154"/>
      <c r="E5" s="154"/>
    </row>
    <row r="6" spans="1:5" ht="5.25" customHeight="1" thickBot="1">
      <c r="A6" s="160"/>
      <c r="B6" s="160"/>
      <c r="C6" s="160"/>
      <c r="D6" s="160"/>
      <c r="E6" s="160"/>
    </row>
    <row r="7" spans="1:5" ht="48" thickBot="1">
      <c r="A7" s="157" t="s">
        <v>9</v>
      </c>
      <c r="B7" s="155" t="s">
        <v>15</v>
      </c>
      <c r="C7" s="156"/>
      <c r="D7" s="36" t="s">
        <v>67</v>
      </c>
      <c r="E7" s="43" t="s">
        <v>2</v>
      </c>
    </row>
    <row r="8" spans="1:5" ht="30.75" thickBot="1">
      <c r="A8" s="158"/>
      <c r="B8" s="105" t="s">
        <v>10</v>
      </c>
      <c r="C8" s="105" t="s">
        <v>150</v>
      </c>
      <c r="D8" s="105" t="s">
        <v>6</v>
      </c>
      <c r="E8" s="105" t="s">
        <v>6</v>
      </c>
    </row>
    <row r="9" spans="1:5" ht="15.75" thickBot="1">
      <c r="A9" s="8" t="s">
        <v>11</v>
      </c>
      <c r="B9" s="60">
        <v>5002</v>
      </c>
      <c r="C9" s="60">
        <v>8926020.170000004</v>
      </c>
      <c r="D9" s="60">
        <v>973542.6300000002</v>
      </c>
      <c r="E9" s="60">
        <v>9899562.800000004</v>
      </c>
    </row>
    <row r="10" spans="1:5" ht="15.75" thickBot="1">
      <c r="A10" s="6" t="s">
        <v>144</v>
      </c>
      <c r="B10" s="111">
        <v>6.2672615253877195</v>
      </c>
      <c r="C10" s="113">
        <v>3.169980885972274</v>
      </c>
      <c r="D10" s="113">
        <v>3.601877467716022</v>
      </c>
      <c r="E10" s="113">
        <v>3.2107875257895477</v>
      </c>
    </row>
    <row r="11" spans="1:10" ht="15.75" thickBot="1">
      <c r="A11" s="6" t="s">
        <v>12</v>
      </c>
      <c r="B11" s="60">
        <v>5409</v>
      </c>
      <c r="C11" s="60">
        <v>628321.0800000001</v>
      </c>
      <c r="D11" s="60">
        <v>121367.82</v>
      </c>
      <c r="E11" s="60">
        <v>749688.9000000001</v>
      </c>
      <c r="J11" s="4"/>
    </row>
    <row r="12" spans="1:5" ht="15.75" thickBot="1">
      <c r="A12" s="6" t="s">
        <v>144</v>
      </c>
      <c r="B12" s="111">
        <v>-0.3683919690550746</v>
      </c>
      <c r="C12" s="113">
        <v>-4.473018295927571</v>
      </c>
      <c r="D12" s="113">
        <v>-14.853500771713199</v>
      </c>
      <c r="E12" s="113">
        <v>-6.32179197057032</v>
      </c>
    </row>
    <row r="13" spans="1:11" ht="15.75" thickBot="1">
      <c r="A13" s="7" t="s">
        <v>13</v>
      </c>
      <c r="B13" s="61">
        <v>10411</v>
      </c>
      <c r="C13" s="61">
        <v>9554341.250000004</v>
      </c>
      <c r="D13" s="61">
        <v>1094910.4500000002</v>
      </c>
      <c r="E13" s="61">
        <v>10649251.700000005</v>
      </c>
      <c r="K13" s="4"/>
    </row>
    <row r="14" spans="1:5" ht="15.75" thickBot="1">
      <c r="A14" s="6" t="s">
        <v>14</v>
      </c>
      <c r="B14" s="60">
        <v>877710</v>
      </c>
      <c r="C14" s="60">
        <v>1070718.8599999999</v>
      </c>
      <c r="D14" s="60">
        <v>506613.88</v>
      </c>
      <c r="E14" s="60">
        <v>1577332.7399999998</v>
      </c>
    </row>
    <row r="15" spans="1:5" ht="15.75" thickBot="1">
      <c r="A15" s="109" t="s">
        <v>144</v>
      </c>
      <c r="B15" s="123">
        <v>2.5632935798470156</v>
      </c>
      <c r="C15" s="123">
        <v>2.545526461968689</v>
      </c>
      <c r="D15" s="124">
        <v>-6.037669219369879</v>
      </c>
      <c r="E15" s="124">
        <v>-0.3773279597702936</v>
      </c>
    </row>
    <row r="16" spans="1:10" ht="15.75" thickBot="1">
      <c r="A16" s="7" t="s">
        <v>2</v>
      </c>
      <c r="B16" s="9"/>
      <c r="C16" s="61">
        <v>10625060.110000003</v>
      </c>
      <c r="D16" s="61">
        <v>1601524.33</v>
      </c>
      <c r="E16" s="61">
        <v>12226584.440000005</v>
      </c>
      <c r="I16" s="4"/>
      <c r="J16" s="11"/>
    </row>
    <row r="17" spans="1:5" ht="15">
      <c r="A17" s="5" t="s">
        <v>144</v>
      </c>
      <c r="B17" s="12"/>
      <c r="C17" s="123">
        <v>2.6214648312676334</v>
      </c>
      <c r="D17" s="124">
        <v>-1.2344835964779157</v>
      </c>
      <c r="E17" s="124">
        <v>2.0993365864494375</v>
      </c>
    </row>
    <row r="19" spans="1:4" ht="15.75">
      <c r="A19" s="13" t="s">
        <v>145</v>
      </c>
      <c r="D19" s="4"/>
    </row>
    <row r="20" spans="1:4" ht="15.75">
      <c r="A20" s="13"/>
      <c r="D20" s="4"/>
    </row>
    <row r="21" spans="1:12" ht="15">
      <c r="A21" t="s">
        <v>11</v>
      </c>
      <c r="C21" s="110">
        <v>0.8096752489283099</v>
      </c>
      <c r="L21" s="4"/>
    </row>
    <row r="22" spans="1:3" ht="15">
      <c r="A22" t="s">
        <v>12</v>
      </c>
      <c r="C22" s="110">
        <v>0.06131629840524782</v>
      </c>
    </row>
    <row r="23" spans="1:3" ht="15">
      <c r="A23" t="s">
        <v>14</v>
      </c>
      <c r="C23" s="110">
        <v>0.12900845266644223</v>
      </c>
    </row>
    <row r="24" ht="15">
      <c r="C24" s="4"/>
    </row>
  </sheetData>
  <sheetProtection/>
  <mergeCells count="4">
    <mergeCell ref="B7:C7"/>
    <mergeCell ref="A7:A8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45">
      <selection activeCell="B42" sqref="B42"/>
    </sheetView>
  </sheetViews>
  <sheetFormatPr defaultColWidth="11.421875" defaultRowHeight="15"/>
  <cols>
    <col min="1" max="1" width="16.421875" style="0" customWidth="1"/>
    <col min="2" max="7" width="15.421875" style="0" customWidth="1"/>
  </cols>
  <sheetData>
    <row r="1" spans="4:10" ht="15">
      <c r="D1" t="s">
        <v>16</v>
      </c>
      <c r="G1" t="s">
        <v>16</v>
      </c>
      <c r="J1" t="s">
        <v>16</v>
      </c>
    </row>
    <row r="2" spans="1:11" ht="45">
      <c r="A2" s="14"/>
      <c r="B2" s="89" t="s">
        <v>102</v>
      </c>
      <c r="C2" s="89" t="s">
        <v>103</v>
      </c>
      <c r="D2" s="90" t="s">
        <v>51</v>
      </c>
      <c r="E2" s="89" t="s">
        <v>104</v>
      </c>
      <c r="F2" s="89" t="s">
        <v>105</v>
      </c>
      <c r="G2" s="90" t="s">
        <v>52</v>
      </c>
      <c r="H2" s="89" t="s">
        <v>106</v>
      </c>
      <c r="I2" s="89" t="s">
        <v>107</v>
      </c>
      <c r="J2" s="90" t="s">
        <v>109</v>
      </c>
      <c r="K2" s="94" t="s">
        <v>108</v>
      </c>
    </row>
    <row r="3" spans="1:11" ht="15">
      <c r="A3" s="14" t="s">
        <v>17</v>
      </c>
      <c r="B3" s="103">
        <v>25951.84</v>
      </c>
      <c r="C3" s="15">
        <v>16550.52</v>
      </c>
      <c r="D3" s="91">
        <f aca="true" t="shared" si="0" ref="D3:D33">SUM(B3:C3)</f>
        <v>42502.36</v>
      </c>
      <c r="E3" s="15">
        <v>342940.38000000035</v>
      </c>
      <c r="F3" s="15">
        <v>10054.05</v>
      </c>
      <c r="G3" s="91">
        <f aca="true" t="shared" si="1" ref="G3:G33">SUM(E3+F3)</f>
        <v>352994.43000000034</v>
      </c>
      <c r="H3" s="15">
        <v>11864.94</v>
      </c>
      <c r="I3" s="15">
        <v>1361.0900000000001</v>
      </c>
      <c r="J3" s="91">
        <f aca="true" t="shared" si="2" ref="J3:J33">SUM(H3+I3)</f>
        <v>13226.03</v>
      </c>
      <c r="K3" s="93">
        <f aca="true" t="shared" si="3" ref="K3:K33">SUM(D3+G3+J3)</f>
        <v>408722.82000000036</v>
      </c>
    </row>
    <row r="4" spans="1:11" ht="15">
      <c r="A4" s="14" t="s">
        <v>18</v>
      </c>
      <c r="B4" s="103">
        <v>31971.32</v>
      </c>
      <c r="C4" s="15">
        <v>21065.34</v>
      </c>
      <c r="D4" s="91">
        <f t="shared" si="0"/>
        <v>53036.66</v>
      </c>
      <c r="E4" s="15">
        <v>178811.81999999977</v>
      </c>
      <c r="F4" s="15">
        <v>17666.889999999992</v>
      </c>
      <c r="G4" s="91">
        <f t="shared" si="1"/>
        <v>196478.70999999976</v>
      </c>
      <c r="H4" s="15">
        <v>15519.68</v>
      </c>
      <c r="I4" s="15">
        <v>1888.0099999999998</v>
      </c>
      <c r="J4" s="91">
        <f t="shared" si="2"/>
        <v>17407.69</v>
      </c>
      <c r="K4" s="93">
        <f t="shared" si="3"/>
        <v>266923.05999999976</v>
      </c>
    </row>
    <row r="5" spans="1:11" ht="15">
      <c r="A5" s="14" t="s">
        <v>19</v>
      </c>
      <c r="B5" s="104">
        <v>16570</v>
      </c>
      <c r="C5" s="15">
        <v>0</v>
      </c>
      <c r="D5" s="91">
        <f t="shared" si="0"/>
        <v>16570</v>
      </c>
      <c r="E5" s="15">
        <v>141591.15</v>
      </c>
      <c r="F5" s="15">
        <v>8758.2</v>
      </c>
      <c r="G5" s="91">
        <f t="shared" si="1"/>
        <v>150349.35</v>
      </c>
      <c r="H5" s="15">
        <v>20456.639999999996</v>
      </c>
      <c r="I5" s="15">
        <v>857.2700000000001</v>
      </c>
      <c r="J5" s="91">
        <f t="shared" si="2"/>
        <v>21313.909999999996</v>
      </c>
      <c r="K5" s="93">
        <f t="shared" si="3"/>
        <v>188233.26</v>
      </c>
    </row>
    <row r="6" spans="1:11" ht="15">
      <c r="A6" s="14" t="s">
        <v>20</v>
      </c>
      <c r="B6" s="103">
        <v>46787</v>
      </c>
      <c r="C6" s="15">
        <v>0</v>
      </c>
      <c r="D6" s="91">
        <f t="shared" si="0"/>
        <v>46787</v>
      </c>
      <c r="E6" s="15">
        <v>490140.5100000002</v>
      </c>
      <c r="F6" s="15">
        <v>32330.75000000001</v>
      </c>
      <c r="G6" s="91">
        <f t="shared" si="1"/>
        <v>522471.2600000002</v>
      </c>
      <c r="H6" s="15">
        <v>17853.719999999998</v>
      </c>
      <c r="I6" s="15">
        <v>1916.6100000000001</v>
      </c>
      <c r="J6" s="91">
        <f t="shared" si="2"/>
        <v>19770.329999999998</v>
      </c>
      <c r="K6" s="93">
        <f t="shared" si="3"/>
        <v>589028.5900000002</v>
      </c>
    </row>
    <row r="7" spans="1:11" ht="15">
      <c r="A7" s="14" t="s">
        <v>21</v>
      </c>
      <c r="B7" s="103">
        <v>11765.68</v>
      </c>
      <c r="C7" s="15">
        <v>20078.76</v>
      </c>
      <c r="D7" s="91">
        <f t="shared" si="0"/>
        <v>31844.44</v>
      </c>
      <c r="E7" s="15">
        <v>157561.31000000006</v>
      </c>
      <c r="F7" s="15">
        <v>14963.31</v>
      </c>
      <c r="G7" s="91">
        <f t="shared" si="1"/>
        <v>172524.62000000005</v>
      </c>
      <c r="H7" s="15">
        <v>16991.829999999998</v>
      </c>
      <c r="I7" s="15">
        <v>4692.78</v>
      </c>
      <c r="J7" s="91">
        <f t="shared" si="2"/>
        <v>21684.609999999997</v>
      </c>
      <c r="K7" s="93">
        <f t="shared" si="3"/>
        <v>226053.67000000004</v>
      </c>
    </row>
    <row r="8" spans="1:11" ht="15">
      <c r="A8" s="14" t="s">
        <v>22</v>
      </c>
      <c r="B8" s="103">
        <v>18601.34</v>
      </c>
      <c r="C8" s="15">
        <v>9090.22</v>
      </c>
      <c r="D8" s="91">
        <f t="shared" si="0"/>
        <v>27691.559999999998</v>
      </c>
      <c r="E8" s="15">
        <v>209317.23000000007</v>
      </c>
      <c r="F8" s="15">
        <v>22451.790000000005</v>
      </c>
      <c r="G8" s="91">
        <f t="shared" si="1"/>
        <v>231769.02000000008</v>
      </c>
      <c r="H8" s="15">
        <v>14689.070000000002</v>
      </c>
      <c r="I8" s="15">
        <v>771.65</v>
      </c>
      <c r="J8" s="91">
        <f t="shared" si="2"/>
        <v>15460.720000000001</v>
      </c>
      <c r="K8" s="93">
        <f t="shared" si="3"/>
        <v>274921.30000000005</v>
      </c>
    </row>
    <row r="9" spans="1:11" ht="15">
      <c r="A9" s="14" t="s">
        <v>23</v>
      </c>
      <c r="B9" s="103">
        <v>0</v>
      </c>
      <c r="C9" s="15">
        <v>0</v>
      </c>
      <c r="D9" s="91">
        <f t="shared" si="0"/>
        <v>0</v>
      </c>
      <c r="E9" s="15">
        <v>32951.83000000001</v>
      </c>
      <c r="F9" s="15">
        <v>3820.3599999999997</v>
      </c>
      <c r="G9" s="91">
        <f t="shared" si="1"/>
        <v>36772.19000000001</v>
      </c>
      <c r="H9" s="15">
        <v>290.95</v>
      </c>
      <c r="I9" s="15">
        <v>0</v>
      </c>
      <c r="J9" s="91">
        <f t="shared" si="2"/>
        <v>290.95</v>
      </c>
      <c r="K9" s="93">
        <f t="shared" si="3"/>
        <v>37063.14000000001</v>
      </c>
    </row>
    <row r="10" spans="1:11" ht="15">
      <c r="A10" s="14" t="s">
        <v>24</v>
      </c>
      <c r="B10" s="103">
        <v>211711</v>
      </c>
      <c r="C10" s="15">
        <v>57954</v>
      </c>
      <c r="D10" s="91">
        <f t="shared" si="0"/>
        <v>269665</v>
      </c>
      <c r="E10" s="15">
        <v>447217.56</v>
      </c>
      <c r="F10" s="15">
        <v>20437.739999999994</v>
      </c>
      <c r="G10" s="91">
        <f t="shared" si="1"/>
        <v>467655.3</v>
      </c>
      <c r="H10" s="15">
        <v>20846.980000000003</v>
      </c>
      <c r="I10" s="15">
        <v>4493.46</v>
      </c>
      <c r="J10" s="91">
        <f t="shared" si="2"/>
        <v>25340.440000000002</v>
      </c>
      <c r="K10" s="93">
        <f t="shared" si="3"/>
        <v>762660.74</v>
      </c>
    </row>
    <row r="11" spans="1:11" ht="15">
      <c r="A11" s="14" t="s">
        <v>25</v>
      </c>
      <c r="B11" s="103">
        <v>9547.72</v>
      </c>
      <c r="C11" s="15">
        <v>4454.22</v>
      </c>
      <c r="D11" s="91">
        <f t="shared" si="0"/>
        <v>14001.939999999999</v>
      </c>
      <c r="E11" s="15">
        <v>231811.58000000002</v>
      </c>
      <c r="F11" s="15">
        <v>13176.380000000001</v>
      </c>
      <c r="G11" s="91">
        <f t="shared" si="1"/>
        <v>244987.96000000002</v>
      </c>
      <c r="H11" s="15">
        <v>28521.08</v>
      </c>
      <c r="I11" s="15">
        <v>429.22999999999996</v>
      </c>
      <c r="J11" s="91">
        <f t="shared" si="2"/>
        <v>28950.31</v>
      </c>
      <c r="K11" s="93">
        <f t="shared" si="3"/>
        <v>287940.21</v>
      </c>
    </row>
    <row r="12" spans="1:11" ht="15">
      <c r="A12" s="14" t="s">
        <v>26</v>
      </c>
      <c r="B12" s="104">
        <v>16535</v>
      </c>
      <c r="C12" s="15">
        <v>29035</v>
      </c>
      <c r="D12" s="91">
        <f t="shared" si="0"/>
        <v>45570</v>
      </c>
      <c r="E12" s="15">
        <v>377322.13</v>
      </c>
      <c r="F12" s="15">
        <v>40757.39</v>
      </c>
      <c r="G12" s="91">
        <f t="shared" si="1"/>
        <v>418079.52</v>
      </c>
      <c r="H12" s="15">
        <v>28961.45</v>
      </c>
      <c r="I12" s="15">
        <v>3339</v>
      </c>
      <c r="J12" s="91">
        <f t="shared" si="2"/>
        <v>32300.45</v>
      </c>
      <c r="K12" s="93">
        <f t="shared" si="3"/>
        <v>495949.97000000003</v>
      </c>
    </row>
    <row r="13" spans="1:11" ht="15">
      <c r="A13" s="14" t="s">
        <v>27</v>
      </c>
      <c r="B13" s="103">
        <v>0</v>
      </c>
      <c r="C13" s="15">
        <v>0</v>
      </c>
      <c r="D13" s="91">
        <f t="shared" si="0"/>
        <v>0</v>
      </c>
      <c r="E13" s="15">
        <v>41376.149999999994</v>
      </c>
      <c r="F13" s="15">
        <v>3340.54</v>
      </c>
      <c r="G13" s="91">
        <f t="shared" si="1"/>
        <v>44716.689999999995</v>
      </c>
      <c r="H13" s="15">
        <v>814.62</v>
      </c>
      <c r="I13" s="15">
        <v>0</v>
      </c>
      <c r="J13" s="91">
        <f t="shared" si="2"/>
        <v>814.62</v>
      </c>
      <c r="K13" s="93">
        <f t="shared" si="3"/>
        <v>45531.31</v>
      </c>
    </row>
    <row r="14" spans="1:11" ht="15">
      <c r="A14" s="14" t="s">
        <v>28</v>
      </c>
      <c r="B14" s="104">
        <v>376.5</v>
      </c>
      <c r="C14" s="15">
        <v>0</v>
      </c>
      <c r="D14" s="91">
        <f t="shared" si="0"/>
        <v>376.5</v>
      </c>
      <c r="E14" s="15">
        <v>54919.59999999997</v>
      </c>
      <c r="F14" s="15">
        <v>1751.64</v>
      </c>
      <c r="G14" s="91">
        <f t="shared" si="1"/>
        <v>56671.23999999997</v>
      </c>
      <c r="H14" s="15">
        <v>99.94</v>
      </c>
      <c r="I14" s="15">
        <v>0</v>
      </c>
      <c r="J14" s="91">
        <f t="shared" si="2"/>
        <v>99.94</v>
      </c>
      <c r="K14" s="93">
        <f t="shared" si="3"/>
        <v>57147.67999999997</v>
      </c>
    </row>
    <row r="15" spans="1:11" ht="15">
      <c r="A15" s="14" t="s">
        <v>29</v>
      </c>
      <c r="B15" s="103">
        <v>18031.6</v>
      </c>
      <c r="C15" s="15">
        <v>0</v>
      </c>
      <c r="D15" s="91">
        <f t="shared" si="0"/>
        <v>18031.6</v>
      </c>
      <c r="E15" s="15">
        <v>168602.61000000004</v>
      </c>
      <c r="F15" s="15">
        <v>1910.88</v>
      </c>
      <c r="G15" s="91">
        <f t="shared" si="1"/>
        <v>170513.49000000005</v>
      </c>
      <c r="H15" s="15">
        <v>0</v>
      </c>
      <c r="I15" s="15">
        <v>0</v>
      </c>
      <c r="J15" s="91">
        <f t="shared" si="2"/>
        <v>0</v>
      </c>
      <c r="K15" s="93">
        <f t="shared" si="3"/>
        <v>188545.09000000005</v>
      </c>
    </row>
    <row r="16" spans="1:11" ht="15">
      <c r="A16" s="14" t="s">
        <v>30</v>
      </c>
      <c r="B16" s="103">
        <v>25874.06</v>
      </c>
      <c r="C16" s="15">
        <v>37172.86</v>
      </c>
      <c r="D16" s="91">
        <f t="shared" si="0"/>
        <v>63046.92</v>
      </c>
      <c r="E16" s="15">
        <v>860229.7799999999</v>
      </c>
      <c r="F16" s="15">
        <v>156758.25</v>
      </c>
      <c r="G16" s="91">
        <f t="shared" si="1"/>
        <v>1016988.0299999999</v>
      </c>
      <c r="H16" s="15">
        <v>88042.99</v>
      </c>
      <c r="I16" s="15">
        <v>12638.04</v>
      </c>
      <c r="J16" s="91">
        <f t="shared" si="2"/>
        <v>100681.03</v>
      </c>
      <c r="K16" s="93">
        <f t="shared" si="3"/>
        <v>1180715.98</v>
      </c>
    </row>
    <row r="17" spans="1:11" ht="15">
      <c r="A17" s="14" t="s">
        <v>31</v>
      </c>
      <c r="B17" s="103">
        <v>12500.12</v>
      </c>
      <c r="C17" s="15">
        <v>3984.52</v>
      </c>
      <c r="D17" s="91">
        <f t="shared" si="0"/>
        <v>16484.64</v>
      </c>
      <c r="E17" s="15">
        <v>73416.99</v>
      </c>
      <c r="F17" s="15">
        <v>1910.88</v>
      </c>
      <c r="G17" s="91">
        <f t="shared" si="1"/>
        <v>75327.87000000001</v>
      </c>
      <c r="H17" s="15">
        <v>4959.99</v>
      </c>
      <c r="I17" s="15">
        <v>21.54</v>
      </c>
      <c r="J17" s="91">
        <f t="shared" si="2"/>
        <v>4981.53</v>
      </c>
      <c r="K17" s="93">
        <f t="shared" si="3"/>
        <v>96794.04000000001</v>
      </c>
    </row>
    <row r="18" spans="1:11" ht="15">
      <c r="A18" s="14" t="s">
        <v>32</v>
      </c>
      <c r="B18" s="103">
        <v>21162.12</v>
      </c>
      <c r="C18" s="15">
        <v>0</v>
      </c>
      <c r="D18" s="91">
        <f t="shared" si="0"/>
        <v>21162.12</v>
      </c>
      <c r="E18" s="15">
        <v>335599.64999999997</v>
      </c>
      <c r="F18" s="15">
        <v>39674.229999999996</v>
      </c>
      <c r="G18" s="91">
        <f t="shared" si="1"/>
        <v>375273.87999999995</v>
      </c>
      <c r="H18" s="15">
        <v>20244.329999999998</v>
      </c>
      <c r="I18" s="15">
        <v>2009.45</v>
      </c>
      <c r="J18" s="91">
        <f t="shared" si="2"/>
        <v>22253.78</v>
      </c>
      <c r="K18" s="93">
        <f t="shared" si="3"/>
        <v>418689.7799999999</v>
      </c>
    </row>
    <row r="19" spans="1:11" ht="15">
      <c r="A19" s="14" t="s">
        <v>33</v>
      </c>
      <c r="B19" s="103">
        <v>0</v>
      </c>
      <c r="C19" s="15">
        <v>0</v>
      </c>
      <c r="D19" s="91">
        <f t="shared" si="0"/>
        <v>0</v>
      </c>
      <c r="E19" s="15">
        <v>76442.51999999999</v>
      </c>
      <c r="F19" s="15">
        <v>9871.130000000001</v>
      </c>
      <c r="G19" s="91">
        <f t="shared" si="1"/>
        <v>86313.65</v>
      </c>
      <c r="H19" s="15">
        <v>1924.16</v>
      </c>
      <c r="I19" s="15">
        <v>132.84</v>
      </c>
      <c r="J19" s="91">
        <f t="shared" si="2"/>
        <v>2057</v>
      </c>
      <c r="K19" s="93">
        <f t="shared" si="3"/>
        <v>88370.65</v>
      </c>
    </row>
    <row r="20" spans="1:11" ht="15">
      <c r="A20" s="14" t="s">
        <v>34</v>
      </c>
      <c r="B20" s="103">
        <v>13978.01</v>
      </c>
      <c r="C20" s="15">
        <v>0</v>
      </c>
      <c r="D20" s="91">
        <f t="shared" si="0"/>
        <v>13978.01</v>
      </c>
      <c r="E20" s="15">
        <v>340288.85000000003</v>
      </c>
      <c r="F20" s="15">
        <v>19903.250000000004</v>
      </c>
      <c r="G20" s="91">
        <f t="shared" si="1"/>
        <v>360192.10000000003</v>
      </c>
      <c r="H20" s="15">
        <v>26745.379999999997</v>
      </c>
      <c r="I20" s="15">
        <v>1306.74</v>
      </c>
      <c r="J20" s="91">
        <f t="shared" si="2"/>
        <v>28052.12</v>
      </c>
      <c r="K20" s="93">
        <f t="shared" si="3"/>
        <v>402222.23000000004</v>
      </c>
    </row>
    <row r="21" spans="1:11" ht="15">
      <c r="A21" s="14" t="s">
        <v>35</v>
      </c>
      <c r="B21" s="103">
        <v>22283.31</v>
      </c>
      <c r="C21" s="15">
        <v>0</v>
      </c>
      <c r="D21" s="91">
        <f t="shared" si="0"/>
        <v>22283.31</v>
      </c>
      <c r="E21" s="15">
        <v>303808.86</v>
      </c>
      <c r="F21" s="15">
        <v>27865.25</v>
      </c>
      <c r="G21" s="91">
        <f t="shared" si="1"/>
        <v>331674.11</v>
      </c>
      <c r="H21" s="15">
        <v>60088.28000000002</v>
      </c>
      <c r="I21" s="15">
        <v>5112.07</v>
      </c>
      <c r="J21" s="91">
        <f t="shared" si="2"/>
        <v>65200.35000000002</v>
      </c>
      <c r="K21" s="93">
        <f t="shared" si="3"/>
        <v>419157.77</v>
      </c>
    </row>
    <row r="22" spans="1:11" ht="15">
      <c r="A22" s="14" t="s">
        <v>36</v>
      </c>
      <c r="B22" s="103">
        <v>36847.62</v>
      </c>
      <c r="C22" s="15">
        <v>0</v>
      </c>
      <c r="D22" s="91">
        <f t="shared" si="0"/>
        <v>36847.62</v>
      </c>
      <c r="E22" s="15">
        <v>490162.25000000035</v>
      </c>
      <c r="F22" s="15">
        <v>156824.35000000006</v>
      </c>
      <c r="G22" s="91">
        <f t="shared" si="1"/>
        <v>646986.6000000004</v>
      </c>
      <c r="H22" s="15">
        <v>57628.670000000006</v>
      </c>
      <c r="I22" s="15">
        <v>44651.689999999995</v>
      </c>
      <c r="J22" s="91">
        <f t="shared" si="2"/>
        <v>102280.36</v>
      </c>
      <c r="K22" s="93">
        <f t="shared" si="3"/>
        <v>786114.5800000004</v>
      </c>
    </row>
    <row r="23" spans="1:11" ht="15">
      <c r="A23" s="14" t="s">
        <v>37</v>
      </c>
      <c r="B23" s="103">
        <v>27446.34</v>
      </c>
      <c r="C23" s="15">
        <v>0</v>
      </c>
      <c r="D23" s="91">
        <f t="shared" si="0"/>
        <v>27446.34</v>
      </c>
      <c r="E23" s="15">
        <v>256169.77000000002</v>
      </c>
      <c r="F23" s="15">
        <v>10342.900000000003</v>
      </c>
      <c r="G23" s="91">
        <f t="shared" si="1"/>
        <v>266512.67000000004</v>
      </c>
      <c r="H23" s="15">
        <v>13945.129999999997</v>
      </c>
      <c r="I23" s="15">
        <v>52.6</v>
      </c>
      <c r="J23" s="91">
        <f t="shared" si="2"/>
        <v>13997.729999999998</v>
      </c>
      <c r="K23" s="93">
        <f t="shared" si="3"/>
        <v>307956.74000000005</v>
      </c>
    </row>
    <row r="24" spans="1:11" ht="15">
      <c r="A24" s="14" t="s">
        <v>38</v>
      </c>
      <c r="B24" s="103">
        <v>8020.28</v>
      </c>
      <c r="C24" s="15">
        <v>0</v>
      </c>
      <c r="D24" s="91">
        <f t="shared" si="0"/>
        <v>8020.28</v>
      </c>
      <c r="E24" s="15">
        <v>377912.2700000003</v>
      </c>
      <c r="F24" s="15">
        <v>31377.760000000002</v>
      </c>
      <c r="G24" s="91">
        <f t="shared" si="1"/>
        <v>409290.0300000003</v>
      </c>
      <c r="H24" s="15">
        <v>52811.04</v>
      </c>
      <c r="I24" s="15">
        <v>4187.85</v>
      </c>
      <c r="J24" s="91">
        <f t="shared" si="2"/>
        <v>56998.89</v>
      </c>
      <c r="K24" s="93">
        <f t="shared" si="3"/>
        <v>474309.20000000036</v>
      </c>
    </row>
    <row r="25" spans="1:11" ht="15">
      <c r="A25" s="14" t="s">
        <v>39</v>
      </c>
      <c r="B25" s="104">
        <v>61896</v>
      </c>
      <c r="C25" s="15">
        <v>66826</v>
      </c>
      <c r="D25" s="91">
        <f t="shared" si="0"/>
        <v>128722</v>
      </c>
      <c r="E25" s="15">
        <v>169592.48000000027</v>
      </c>
      <c r="F25" s="15">
        <v>24507.379999999997</v>
      </c>
      <c r="G25" s="91">
        <f t="shared" si="1"/>
        <v>194099.86000000028</v>
      </c>
      <c r="H25" s="15">
        <v>5134.02</v>
      </c>
      <c r="I25" s="15">
        <v>4254.86</v>
      </c>
      <c r="J25" s="91">
        <f t="shared" si="2"/>
        <v>9388.880000000001</v>
      </c>
      <c r="K25" s="93">
        <f t="shared" si="3"/>
        <v>332210.7400000003</v>
      </c>
    </row>
    <row r="26" spans="1:11" ht="15">
      <c r="A26" s="14" t="s">
        <v>40</v>
      </c>
      <c r="B26" s="104">
        <v>19043.52</v>
      </c>
      <c r="C26" s="15">
        <v>16077.06</v>
      </c>
      <c r="D26" s="91">
        <f t="shared" si="0"/>
        <v>35120.58</v>
      </c>
      <c r="E26" s="15">
        <v>319551.0100000005</v>
      </c>
      <c r="F26" s="15">
        <v>35339.62999999999</v>
      </c>
      <c r="G26" s="91">
        <f t="shared" si="1"/>
        <v>354890.6400000005</v>
      </c>
      <c r="H26" s="15">
        <v>18681.66</v>
      </c>
      <c r="I26" s="15">
        <v>2841.1000000000004</v>
      </c>
      <c r="J26" s="91">
        <f t="shared" si="2"/>
        <v>21522.760000000002</v>
      </c>
      <c r="K26" s="93">
        <f t="shared" si="3"/>
        <v>411533.9800000005</v>
      </c>
    </row>
    <row r="27" spans="1:11" ht="15">
      <c r="A27" s="14" t="s">
        <v>41</v>
      </c>
      <c r="B27" s="103">
        <v>10665.24</v>
      </c>
      <c r="C27" s="15">
        <v>0</v>
      </c>
      <c r="D27" s="91">
        <f t="shared" si="0"/>
        <v>10665.24</v>
      </c>
      <c r="E27" s="15">
        <v>240956.28</v>
      </c>
      <c r="F27" s="15">
        <v>35025.1</v>
      </c>
      <c r="G27" s="91">
        <f t="shared" si="1"/>
        <v>275981.38</v>
      </c>
      <c r="H27" s="15">
        <v>13105.369999999999</v>
      </c>
      <c r="I27" s="15">
        <v>975.5999999999999</v>
      </c>
      <c r="J27" s="91">
        <f t="shared" si="2"/>
        <v>14080.97</v>
      </c>
      <c r="K27" s="93">
        <f t="shared" si="3"/>
        <v>300727.58999999997</v>
      </c>
    </row>
    <row r="28" spans="1:11" ht="15">
      <c r="A28" s="14" t="s">
        <v>42</v>
      </c>
      <c r="B28" s="103">
        <v>46214</v>
      </c>
      <c r="C28" s="15">
        <v>85389</v>
      </c>
      <c r="D28" s="91">
        <f t="shared" si="0"/>
        <v>131603</v>
      </c>
      <c r="E28" s="15">
        <v>383010.85000000003</v>
      </c>
      <c r="F28" s="15">
        <v>108841.8</v>
      </c>
      <c r="G28" s="91">
        <f t="shared" si="1"/>
        <v>491852.65</v>
      </c>
      <c r="H28" s="15">
        <v>23086.749999999996</v>
      </c>
      <c r="I28" s="15">
        <v>12314.880000000001</v>
      </c>
      <c r="J28" s="91">
        <f t="shared" si="2"/>
        <v>35401.63</v>
      </c>
      <c r="K28" s="93">
        <f t="shared" si="3"/>
        <v>658857.28</v>
      </c>
    </row>
    <row r="29" spans="1:11" ht="15">
      <c r="A29" s="14" t="s">
        <v>43</v>
      </c>
      <c r="B29" s="103">
        <v>41134.76</v>
      </c>
      <c r="C29" s="15">
        <v>14324.02</v>
      </c>
      <c r="D29" s="91">
        <f t="shared" si="0"/>
        <v>55458.78</v>
      </c>
      <c r="E29" s="15">
        <v>379703.4300000002</v>
      </c>
      <c r="F29" s="15">
        <v>39830.88</v>
      </c>
      <c r="G29" s="91">
        <f t="shared" si="1"/>
        <v>419534.31000000023</v>
      </c>
      <c r="H29" s="15">
        <v>23858.890000000003</v>
      </c>
      <c r="I29" s="15">
        <v>2002.06</v>
      </c>
      <c r="J29" s="91">
        <f t="shared" si="2"/>
        <v>25860.950000000004</v>
      </c>
      <c r="K29" s="93">
        <f t="shared" si="3"/>
        <v>500854.0400000002</v>
      </c>
    </row>
    <row r="30" spans="1:11" ht="15">
      <c r="A30" s="14" t="s">
        <v>44</v>
      </c>
      <c r="B30" s="104">
        <v>1427.4</v>
      </c>
      <c r="C30" s="15">
        <v>19765.22</v>
      </c>
      <c r="D30" s="91">
        <f t="shared" si="0"/>
        <v>21192.620000000003</v>
      </c>
      <c r="E30" s="15">
        <v>303642.9300000005</v>
      </c>
      <c r="F30" s="15">
        <v>13531.55</v>
      </c>
      <c r="G30" s="91">
        <f t="shared" si="1"/>
        <v>317174.4800000005</v>
      </c>
      <c r="H30" s="15">
        <v>16935.960000000003</v>
      </c>
      <c r="I30" s="15">
        <v>3271.98</v>
      </c>
      <c r="J30" s="91">
        <f t="shared" si="2"/>
        <v>20207.940000000002</v>
      </c>
      <c r="K30" s="93">
        <f t="shared" si="3"/>
        <v>358575.0400000005</v>
      </c>
    </row>
    <row r="31" spans="1:11" ht="15">
      <c r="A31" s="14" t="s">
        <v>45</v>
      </c>
      <c r="B31" s="103">
        <v>157780.08</v>
      </c>
      <c r="C31" s="15">
        <v>17717.14</v>
      </c>
      <c r="D31" s="91">
        <f t="shared" si="0"/>
        <v>175497.21999999997</v>
      </c>
      <c r="E31" s="15">
        <v>459806.8400000006</v>
      </c>
      <c r="F31" s="15">
        <v>19583.37</v>
      </c>
      <c r="G31" s="91">
        <f t="shared" si="1"/>
        <v>479390.2100000006</v>
      </c>
      <c r="H31" s="15">
        <v>5830.400000000001</v>
      </c>
      <c r="I31" s="15">
        <v>373.47</v>
      </c>
      <c r="J31" s="91">
        <f t="shared" si="2"/>
        <v>6203.870000000001</v>
      </c>
      <c r="K31" s="93">
        <f t="shared" si="3"/>
        <v>661091.3000000006</v>
      </c>
    </row>
    <row r="32" spans="1:11" ht="15">
      <c r="A32" s="14" t="s">
        <v>46</v>
      </c>
      <c r="B32" s="103">
        <v>156597</v>
      </c>
      <c r="C32" s="15">
        <v>87130</v>
      </c>
      <c r="D32" s="91">
        <f t="shared" si="0"/>
        <v>243727</v>
      </c>
      <c r="E32" s="15">
        <v>681161.55</v>
      </c>
      <c r="F32" s="15">
        <v>50935</v>
      </c>
      <c r="G32" s="91">
        <f t="shared" si="1"/>
        <v>732096.55</v>
      </c>
      <c r="H32" s="15">
        <v>18387.16</v>
      </c>
      <c r="I32" s="15">
        <v>5471.95</v>
      </c>
      <c r="J32" s="91">
        <f t="shared" si="2"/>
        <v>23859.11</v>
      </c>
      <c r="K32" s="93">
        <f t="shared" si="3"/>
        <v>999682.66</v>
      </c>
    </row>
    <row r="33" spans="1:11" ht="15">
      <c r="A33" s="14" t="s">
        <v>47</v>
      </c>
      <c r="B33" s="103">
        <v>0</v>
      </c>
      <c r="C33" s="15">
        <v>0</v>
      </c>
      <c r="D33" s="91">
        <f t="shared" si="0"/>
        <v>0</v>
      </c>
      <c r="E33" s="15">
        <v>0</v>
      </c>
      <c r="F33" s="15">
        <v>0</v>
      </c>
      <c r="G33" s="91">
        <f t="shared" si="1"/>
        <v>0</v>
      </c>
      <c r="H33" s="15">
        <v>0</v>
      </c>
      <c r="I33" s="15">
        <v>0</v>
      </c>
      <c r="J33" s="91">
        <f t="shared" si="2"/>
        <v>0</v>
      </c>
      <c r="K33" s="93">
        <f t="shared" si="3"/>
        <v>0</v>
      </c>
    </row>
    <row r="34" spans="1:11" ht="15">
      <c r="A34" s="87" t="s">
        <v>2</v>
      </c>
      <c r="B34" s="88">
        <f aca="true" t="shared" si="4" ref="B34:K34">SUM(B3:B33)</f>
        <v>1070718.8599999999</v>
      </c>
      <c r="C34" s="88">
        <f t="shared" si="4"/>
        <v>506613.88</v>
      </c>
      <c r="D34" s="92">
        <f t="shared" si="4"/>
        <v>1577332.7400000002</v>
      </c>
      <c r="E34" s="88">
        <f t="shared" si="4"/>
        <v>8926020.170000004</v>
      </c>
      <c r="F34" s="88">
        <f t="shared" si="4"/>
        <v>973542.6300000002</v>
      </c>
      <c r="G34" s="92">
        <f t="shared" si="4"/>
        <v>9899562.800000006</v>
      </c>
      <c r="H34" s="88">
        <f t="shared" si="4"/>
        <v>628321.0800000001</v>
      </c>
      <c r="I34" s="88">
        <f t="shared" si="4"/>
        <v>121367.82</v>
      </c>
      <c r="J34" s="92">
        <f t="shared" si="4"/>
        <v>749688.9000000001</v>
      </c>
      <c r="K34" s="93">
        <f t="shared" si="4"/>
        <v>12226584.440000005</v>
      </c>
    </row>
    <row r="36" spans="3:11" ht="15">
      <c r="C36" s="20">
        <f>SUM(B34+C34)</f>
        <v>1577332.7399999998</v>
      </c>
      <c r="F36" s="20">
        <f>SUM(E34+F34)</f>
        <v>9899562.800000004</v>
      </c>
      <c r="I36" s="20">
        <f>SUM(H34+I34)</f>
        <v>749688.9000000001</v>
      </c>
      <c r="K36" s="20">
        <f>SUM(C36+F36+I36)</f>
        <v>12226584.440000005</v>
      </c>
    </row>
    <row r="39" spans="1:5" ht="21.75" customHeight="1">
      <c r="A39" s="24" t="s">
        <v>68</v>
      </c>
      <c r="B39" s="5"/>
      <c r="C39" s="5"/>
      <c r="D39" s="5"/>
      <c r="E39" s="5"/>
    </row>
    <row r="40" spans="1:5" ht="15">
      <c r="A40" s="5"/>
      <c r="B40" s="5" t="s">
        <v>54</v>
      </c>
      <c r="C40" s="5" t="s">
        <v>54</v>
      </c>
      <c r="D40" s="5" t="s">
        <v>54</v>
      </c>
      <c r="E40" s="5"/>
    </row>
    <row r="41" spans="1:5" ht="30">
      <c r="A41" s="5"/>
      <c r="B41" s="16" t="s">
        <v>52</v>
      </c>
      <c r="C41" s="16" t="s">
        <v>53</v>
      </c>
      <c r="D41" s="16" t="s">
        <v>51</v>
      </c>
      <c r="E41" s="16" t="s">
        <v>16</v>
      </c>
    </row>
    <row r="42" spans="1:5" ht="15">
      <c r="A42" s="18" t="s">
        <v>30</v>
      </c>
      <c r="B42" s="19">
        <v>1016988.0299999999</v>
      </c>
      <c r="C42" s="19">
        <v>100681.03</v>
      </c>
      <c r="D42" s="19">
        <v>63046.92</v>
      </c>
      <c r="E42" s="19">
        <v>1180715.9799999997</v>
      </c>
    </row>
    <row r="43" spans="1:5" ht="15">
      <c r="A43" s="18" t="s">
        <v>46</v>
      </c>
      <c r="B43" s="19">
        <v>732096.55</v>
      </c>
      <c r="C43" s="19">
        <v>23859.11</v>
      </c>
      <c r="D43" s="19">
        <v>243727</v>
      </c>
      <c r="E43" s="19">
        <v>999682.66</v>
      </c>
    </row>
    <row r="44" spans="1:5" ht="15">
      <c r="A44" s="18" t="s">
        <v>36</v>
      </c>
      <c r="B44" s="19">
        <v>646986.6000000004</v>
      </c>
      <c r="C44" s="19">
        <v>102280.36</v>
      </c>
      <c r="D44" s="19">
        <v>36847.62</v>
      </c>
      <c r="E44" s="19">
        <v>786114.5800000004</v>
      </c>
    </row>
    <row r="45" spans="1:5" ht="15">
      <c r="A45" s="18" t="s">
        <v>24</v>
      </c>
      <c r="B45" s="19">
        <v>467655.3</v>
      </c>
      <c r="C45" s="19">
        <v>25340.440000000002</v>
      </c>
      <c r="D45" s="19">
        <v>269665</v>
      </c>
      <c r="E45" s="19">
        <v>762660.74</v>
      </c>
    </row>
    <row r="46" spans="1:5" ht="15">
      <c r="A46" s="18" t="s">
        <v>45</v>
      </c>
      <c r="B46" s="19">
        <v>479390.2100000006</v>
      </c>
      <c r="C46" s="19">
        <v>6203.870000000001</v>
      </c>
      <c r="D46" s="19">
        <v>175497.21999999997</v>
      </c>
      <c r="E46" s="19">
        <v>661091.3000000005</v>
      </c>
    </row>
    <row r="47" spans="1:5" ht="15">
      <c r="A47" s="18" t="s">
        <v>42</v>
      </c>
      <c r="B47" s="19">
        <v>491852.65</v>
      </c>
      <c r="C47" s="19">
        <v>35401.63</v>
      </c>
      <c r="D47" s="19">
        <v>131603</v>
      </c>
      <c r="E47" s="19">
        <v>658857.28</v>
      </c>
    </row>
    <row r="48" spans="1:5" ht="15">
      <c r="A48" s="18" t="s">
        <v>20</v>
      </c>
      <c r="B48" s="19">
        <v>522471.2600000002</v>
      </c>
      <c r="C48" s="19">
        <v>19770.329999999998</v>
      </c>
      <c r="D48" s="19">
        <v>46787</v>
      </c>
      <c r="E48" s="19">
        <v>589028.5900000002</v>
      </c>
    </row>
    <row r="49" spans="1:5" ht="15">
      <c r="A49" s="18" t="s">
        <v>43</v>
      </c>
      <c r="B49" s="19">
        <v>419534.31000000023</v>
      </c>
      <c r="C49" s="19">
        <v>25860.950000000004</v>
      </c>
      <c r="D49" s="19">
        <v>55458.78</v>
      </c>
      <c r="E49" s="19">
        <v>500854.04000000027</v>
      </c>
    </row>
    <row r="50" spans="1:5" ht="15">
      <c r="A50" s="18" t="s">
        <v>26</v>
      </c>
      <c r="B50" s="19">
        <v>418079.52</v>
      </c>
      <c r="C50" s="19">
        <v>32300.45</v>
      </c>
      <c r="D50" s="19">
        <v>45570</v>
      </c>
      <c r="E50" s="19">
        <v>495949.97000000003</v>
      </c>
    </row>
    <row r="51" spans="1:5" ht="15">
      <c r="A51" s="18" t="s">
        <v>38</v>
      </c>
      <c r="B51" s="19">
        <v>409290.0300000003</v>
      </c>
      <c r="C51" s="19">
        <v>56998.89</v>
      </c>
      <c r="D51" s="19">
        <v>8020.28</v>
      </c>
      <c r="E51" s="19">
        <v>474309.20000000036</v>
      </c>
    </row>
    <row r="52" spans="1:5" ht="15">
      <c r="A52" s="18" t="s">
        <v>35</v>
      </c>
      <c r="B52" s="19">
        <v>331674.11</v>
      </c>
      <c r="C52" s="19">
        <v>65200.35000000002</v>
      </c>
      <c r="D52" s="19">
        <v>22283.31</v>
      </c>
      <c r="E52" s="19">
        <v>419157.77</v>
      </c>
    </row>
    <row r="53" spans="1:5" ht="15">
      <c r="A53" s="18" t="s">
        <v>32</v>
      </c>
      <c r="B53" s="19">
        <v>375273.87999999995</v>
      </c>
      <c r="C53" s="19">
        <v>22253.78</v>
      </c>
      <c r="D53" s="19">
        <v>21162.12</v>
      </c>
      <c r="E53" s="19">
        <v>418689.7799999999</v>
      </c>
    </row>
    <row r="54" spans="1:5" ht="15">
      <c r="A54" s="18" t="s">
        <v>40</v>
      </c>
      <c r="B54" s="19">
        <v>354890.6400000005</v>
      </c>
      <c r="C54" s="19">
        <v>21522.760000000002</v>
      </c>
      <c r="D54" s="19">
        <v>35120.58</v>
      </c>
      <c r="E54" s="19">
        <v>411533.9800000005</v>
      </c>
    </row>
    <row r="55" spans="1:5" ht="15">
      <c r="A55" s="18" t="s">
        <v>17</v>
      </c>
      <c r="B55" s="19">
        <v>352994.43000000034</v>
      </c>
      <c r="C55" s="19">
        <v>13226.03</v>
      </c>
      <c r="D55" s="19">
        <v>42502.36</v>
      </c>
      <c r="E55" s="19">
        <v>408722.82000000036</v>
      </c>
    </row>
    <row r="56" spans="1:5" ht="15">
      <c r="A56" s="18" t="s">
        <v>34</v>
      </c>
      <c r="B56" s="19">
        <v>360192.10000000003</v>
      </c>
      <c r="C56" s="19">
        <v>28052.12</v>
      </c>
      <c r="D56" s="19">
        <v>13978.01</v>
      </c>
      <c r="E56" s="19">
        <v>402222.23000000004</v>
      </c>
    </row>
    <row r="57" spans="1:5" ht="15">
      <c r="A57" s="18" t="s">
        <v>44</v>
      </c>
      <c r="B57" s="19">
        <v>317174.4800000005</v>
      </c>
      <c r="C57" s="19">
        <v>20207.940000000002</v>
      </c>
      <c r="D57" s="19">
        <v>21192.620000000003</v>
      </c>
      <c r="E57" s="19">
        <v>358575.0400000005</v>
      </c>
    </row>
    <row r="58" spans="1:5" ht="15">
      <c r="A58" s="18" t="s">
        <v>39</v>
      </c>
      <c r="B58" s="19">
        <v>194099.86000000028</v>
      </c>
      <c r="C58" s="19">
        <v>9388.880000000001</v>
      </c>
      <c r="D58" s="19">
        <v>128722</v>
      </c>
      <c r="E58" s="19">
        <v>332210.7400000003</v>
      </c>
    </row>
    <row r="59" spans="1:5" ht="15">
      <c r="A59" s="18" t="s">
        <v>37</v>
      </c>
      <c r="B59" s="19">
        <v>266512.67000000004</v>
      </c>
      <c r="C59" s="19">
        <v>13997.729999999998</v>
      </c>
      <c r="D59" s="19">
        <v>27446.34</v>
      </c>
      <c r="E59" s="19">
        <v>307956.74000000005</v>
      </c>
    </row>
    <row r="60" spans="1:5" ht="15">
      <c r="A60" s="18" t="s">
        <v>41</v>
      </c>
      <c r="B60" s="19">
        <v>275981.38</v>
      </c>
      <c r="C60" s="19">
        <v>14080.97</v>
      </c>
      <c r="D60" s="19">
        <v>10665.24</v>
      </c>
      <c r="E60" s="19">
        <v>300727.58999999997</v>
      </c>
    </row>
    <row r="61" spans="1:5" ht="15">
      <c r="A61" s="18" t="s">
        <v>25</v>
      </c>
      <c r="B61" s="19">
        <v>244987.96000000002</v>
      </c>
      <c r="C61" s="19">
        <v>28950.31</v>
      </c>
      <c r="D61" s="19">
        <v>14001.939999999999</v>
      </c>
      <c r="E61" s="19">
        <v>287940.21</v>
      </c>
    </row>
    <row r="62" spans="1:5" ht="15">
      <c r="A62" s="18" t="s">
        <v>22</v>
      </c>
      <c r="B62" s="19">
        <v>231769.02000000008</v>
      </c>
      <c r="C62" s="19">
        <v>15460.720000000001</v>
      </c>
      <c r="D62" s="19">
        <v>27691.559999999998</v>
      </c>
      <c r="E62" s="19">
        <v>274921.30000000005</v>
      </c>
    </row>
    <row r="63" spans="1:5" ht="15">
      <c r="A63" s="18" t="s">
        <v>18</v>
      </c>
      <c r="B63" s="19">
        <v>196478.70999999976</v>
      </c>
      <c r="C63" s="19">
        <v>17407.69</v>
      </c>
      <c r="D63" s="19">
        <v>53036.66</v>
      </c>
      <c r="E63" s="19">
        <v>266923.05999999976</v>
      </c>
    </row>
    <row r="64" spans="1:5" ht="15">
      <c r="A64" s="18" t="s">
        <v>21</v>
      </c>
      <c r="B64" s="19">
        <v>172524.62000000005</v>
      </c>
      <c r="C64" s="19">
        <v>21684.609999999997</v>
      </c>
      <c r="D64" s="19">
        <v>31844.44</v>
      </c>
      <c r="E64" s="19">
        <v>226053.67000000004</v>
      </c>
    </row>
    <row r="65" spans="1:5" ht="15">
      <c r="A65" s="18" t="s">
        <v>29</v>
      </c>
      <c r="B65" s="19">
        <v>170513.49000000005</v>
      </c>
      <c r="C65" s="19">
        <v>0</v>
      </c>
      <c r="D65" s="19">
        <v>18031.6</v>
      </c>
      <c r="E65" s="19">
        <v>188545.09000000005</v>
      </c>
    </row>
    <row r="66" spans="1:5" ht="15">
      <c r="A66" s="18" t="s">
        <v>19</v>
      </c>
      <c r="B66" s="19">
        <v>150349.35</v>
      </c>
      <c r="C66" s="19">
        <v>21313.909999999996</v>
      </c>
      <c r="D66" s="19">
        <v>16570</v>
      </c>
      <c r="E66" s="19">
        <v>188233.26</v>
      </c>
    </row>
    <row r="67" spans="1:5" ht="15">
      <c r="A67" s="18" t="s">
        <v>31</v>
      </c>
      <c r="B67" s="19">
        <v>75327.87000000001</v>
      </c>
      <c r="C67" s="19">
        <v>4981.53</v>
      </c>
      <c r="D67" s="19">
        <v>16484.64</v>
      </c>
      <c r="E67" s="19">
        <v>96794.04000000001</v>
      </c>
    </row>
    <row r="68" spans="1:5" ht="15">
      <c r="A68" s="18" t="s">
        <v>33</v>
      </c>
      <c r="B68" s="19">
        <v>86313.65</v>
      </c>
      <c r="C68" s="19">
        <v>2057</v>
      </c>
      <c r="D68" s="19">
        <v>0</v>
      </c>
      <c r="E68" s="19">
        <v>88370.65</v>
      </c>
    </row>
    <row r="69" spans="1:5" ht="15">
      <c r="A69" s="18" t="s">
        <v>28</v>
      </c>
      <c r="B69" s="19">
        <v>56671.23999999997</v>
      </c>
      <c r="C69" s="19">
        <v>99.94</v>
      </c>
      <c r="D69" s="19">
        <v>376.5</v>
      </c>
      <c r="E69" s="19">
        <v>57147.67999999997</v>
      </c>
    </row>
    <row r="70" spans="1:5" ht="15">
      <c r="A70" s="18" t="s">
        <v>27</v>
      </c>
      <c r="B70" s="19">
        <v>44716.689999999995</v>
      </c>
      <c r="C70" s="19">
        <v>814.62</v>
      </c>
      <c r="D70" s="19">
        <v>0</v>
      </c>
      <c r="E70" s="19">
        <v>45531.31</v>
      </c>
    </row>
    <row r="71" spans="1:5" ht="15">
      <c r="A71" s="18" t="s">
        <v>23</v>
      </c>
      <c r="B71" s="19">
        <v>36772.19000000001</v>
      </c>
      <c r="C71" s="19">
        <v>290.95</v>
      </c>
      <c r="D71" s="19">
        <v>0</v>
      </c>
      <c r="E71" s="19">
        <v>37063.14000000001</v>
      </c>
    </row>
    <row r="72" spans="1:5" ht="15" customHeight="1">
      <c r="A72" s="18" t="s">
        <v>47</v>
      </c>
      <c r="B72" s="19">
        <v>0</v>
      </c>
      <c r="C72" s="19">
        <v>0</v>
      </c>
      <c r="D72" s="19">
        <v>0</v>
      </c>
      <c r="E72" s="19">
        <v>0</v>
      </c>
    </row>
    <row r="73" spans="1:5" ht="15" customHeight="1">
      <c r="A73" s="21" t="s">
        <v>2</v>
      </c>
      <c r="B73" s="22">
        <v>9899562.8</v>
      </c>
      <c r="C73" s="22">
        <v>749688.8999999999</v>
      </c>
      <c r="D73" s="22">
        <v>1577332.7400000005</v>
      </c>
      <c r="E73" s="22">
        <v>12226584.440000007</v>
      </c>
    </row>
    <row r="129" ht="28.5">
      <c r="A129" s="23" t="s">
        <v>55</v>
      </c>
    </row>
    <row r="130" spans="2:4" ht="15">
      <c r="B130" t="s">
        <v>54</v>
      </c>
      <c r="C130" t="s">
        <v>54</v>
      </c>
      <c r="D130" t="s">
        <v>54</v>
      </c>
    </row>
    <row r="131" spans="2:5" ht="30">
      <c r="B131" s="16" t="s">
        <v>52</v>
      </c>
      <c r="C131" s="16" t="s">
        <v>53</v>
      </c>
      <c r="D131" s="16" t="s">
        <v>51</v>
      </c>
      <c r="E131" s="16" t="s">
        <v>16</v>
      </c>
    </row>
    <row r="132" spans="1:5" ht="15">
      <c r="A132" s="18" t="s">
        <v>30</v>
      </c>
      <c r="B132" s="19">
        <v>1016988.0299999999</v>
      </c>
      <c r="C132" s="19">
        <v>100681.03</v>
      </c>
      <c r="D132" s="19">
        <v>63046.92</v>
      </c>
      <c r="E132" s="19">
        <f aca="true" t="shared" si="5" ref="E132:E162">SUM(B132:D132)</f>
        <v>1180715.9799999997</v>
      </c>
    </row>
    <row r="133" spans="1:5" ht="15">
      <c r="A133" s="18" t="s">
        <v>46</v>
      </c>
      <c r="B133" s="19">
        <v>732096.55</v>
      </c>
      <c r="C133" s="19">
        <v>23859.11</v>
      </c>
      <c r="D133" s="19">
        <v>243727</v>
      </c>
      <c r="E133" s="19">
        <f t="shared" si="5"/>
        <v>999682.66</v>
      </c>
    </row>
    <row r="134" spans="1:5" ht="15">
      <c r="A134" s="18" t="s">
        <v>36</v>
      </c>
      <c r="B134" s="19">
        <v>646986.6000000004</v>
      </c>
      <c r="C134" s="19">
        <v>102280.36</v>
      </c>
      <c r="D134" s="19">
        <v>36847.62</v>
      </c>
      <c r="E134" s="19">
        <f t="shared" si="5"/>
        <v>786114.5800000004</v>
      </c>
    </row>
    <row r="135" spans="1:5" ht="15">
      <c r="A135" s="18" t="s">
        <v>24</v>
      </c>
      <c r="B135" s="19">
        <v>467655.3</v>
      </c>
      <c r="C135" s="19">
        <v>25340.440000000002</v>
      </c>
      <c r="D135" s="19">
        <v>269665</v>
      </c>
      <c r="E135" s="19">
        <f t="shared" si="5"/>
        <v>762660.74</v>
      </c>
    </row>
    <row r="136" spans="1:5" ht="15">
      <c r="A136" s="18" t="s">
        <v>45</v>
      </c>
      <c r="B136" s="19">
        <v>479390.2100000006</v>
      </c>
      <c r="C136" s="19">
        <v>6203.870000000001</v>
      </c>
      <c r="D136" s="19">
        <v>175497.21999999997</v>
      </c>
      <c r="E136" s="19">
        <f t="shared" si="5"/>
        <v>661091.3000000005</v>
      </c>
    </row>
    <row r="137" spans="1:5" ht="15">
      <c r="A137" s="18" t="s">
        <v>42</v>
      </c>
      <c r="B137" s="19">
        <v>491852.65</v>
      </c>
      <c r="C137" s="19">
        <v>35401.63</v>
      </c>
      <c r="D137" s="19">
        <v>131603</v>
      </c>
      <c r="E137" s="19">
        <f t="shared" si="5"/>
        <v>658857.28</v>
      </c>
    </row>
    <row r="138" spans="1:5" ht="15">
      <c r="A138" s="18" t="s">
        <v>20</v>
      </c>
      <c r="B138" s="19">
        <v>522471.2600000002</v>
      </c>
      <c r="C138" s="19">
        <v>19770.329999999998</v>
      </c>
      <c r="D138" s="19">
        <v>46787</v>
      </c>
      <c r="E138" s="19">
        <f t="shared" si="5"/>
        <v>589028.5900000002</v>
      </c>
    </row>
    <row r="139" spans="1:5" ht="15">
      <c r="A139" s="18" t="s">
        <v>43</v>
      </c>
      <c r="B139" s="19">
        <v>419534.31000000023</v>
      </c>
      <c r="C139" s="19">
        <v>25860.950000000004</v>
      </c>
      <c r="D139" s="19">
        <v>55458.78</v>
      </c>
      <c r="E139" s="19">
        <f t="shared" si="5"/>
        <v>500854.04000000027</v>
      </c>
    </row>
    <row r="140" spans="1:5" ht="15">
      <c r="A140" s="18" t="s">
        <v>26</v>
      </c>
      <c r="B140" s="19">
        <v>418079.52</v>
      </c>
      <c r="C140" s="19">
        <v>32300.45</v>
      </c>
      <c r="D140" s="19">
        <v>45570</v>
      </c>
      <c r="E140" s="19">
        <f t="shared" si="5"/>
        <v>495949.97000000003</v>
      </c>
    </row>
    <row r="141" spans="1:5" ht="15">
      <c r="A141" s="18" t="s">
        <v>38</v>
      </c>
      <c r="B141" s="19">
        <v>409290.0300000003</v>
      </c>
      <c r="C141" s="19">
        <v>56998.89</v>
      </c>
      <c r="D141" s="19">
        <v>8020.28</v>
      </c>
      <c r="E141" s="19">
        <f t="shared" si="5"/>
        <v>474309.20000000036</v>
      </c>
    </row>
    <row r="142" spans="1:5" ht="15">
      <c r="A142" s="18" t="s">
        <v>35</v>
      </c>
      <c r="B142" s="19">
        <v>331674.11</v>
      </c>
      <c r="C142" s="19">
        <v>65200.35000000002</v>
      </c>
      <c r="D142" s="19">
        <v>22283.31</v>
      </c>
      <c r="E142" s="19">
        <f t="shared" si="5"/>
        <v>419157.77</v>
      </c>
    </row>
    <row r="143" spans="1:5" ht="15">
      <c r="A143" s="18" t="s">
        <v>32</v>
      </c>
      <c r="B143" s="19">
        <v>375273.87999999995</v>
      </c>
      <c r="C143" s="19">
        <v>22253.78</v>
      </c>
      <c r="D143" s="19">
        <v>21162.12</v>
      </c>
      <c r="E143" s="19">
        <f t="shared" si="5"/>
        <v>418689.7799999999</v>
      </c>
    </row>
    <row r="144" spans="1:5" ht="15">
      <c r="A144" s="18" t="s">
        <v>40</v>
      </c>
      <c r="B144" s="19">
        <v>354890.6400000005</v>
      </c>
      <c r="C144" s="19">
        <v>21522.760000000002</v>
      </c>
      <c r="D144" s="19">
        <v>35120.58</v>
      </c>
      <c r="E144" s="19">
        <f t="shared" si="5"/>
        <v>411533.9800000005</v>
      </c>
    </row>
    <row r="145" spans="1:5" ht="15">
      <c r="A145" s="18" t="s">
        <v>17</v>
      </c>
      <c r="B145" s="19">
        <v>352994.43000000034</v>
      </c>
      <c r="C145" s="19">
        <v>13226.03</v>
      </c>
      <c r="D145" s="19">
        <v>42502.36</v>
      </c>
      <c r="E145" s="19">
        <f t="shared" si="5"/>
        <v>408722.82000000036</v>
      </c>
    </row>
    <row r="146" spans="1:5" ht="15">
      <c r="A146" s="18" t="s">
        <v>34</v>
      </c>
      <c r="B146" s="19">
        <v>360192.10000000003</v>
      </c>
      <c r="C146" s="19">
        <v>28052.12</v>
      </c>
      <c r="D146" s="19">
        <v>13978.01</v>
      </c>
      <c r="E146" s="19">
        <f t="shared" si="5"/>
        <v>402222.23000000004</v>
      </c>
    </row>
    <row r="147" spans="1:5" ht="15">
      <c r="A147" s="18" t="s">
        <v>44</v>
      </c>
      <c r="B147" s="19">
        <v>317174.4800000005</v>
      </c>
      <c r="C147" s="19">
        <v>20207.940000000002</v>
      </c>
      <c r="D147" s="19">
        <v>21192.620000000003</v>
      </c>
      <c r="E147" s="19">
        <f t="shared" si="5"/>
        <v>358575.0400000005</v>
      </c>
    </row>
    <row r="148" spans="1:5" ht="15">
      <c r="A148" s="18" t="s">
        <v>39</v>
      </c>
      <c r="B148" s="19">
        <v>194099.86000000028</v>
      </c>
      <c r="C148" s="19">
        <v>9388.880000000001</v>
      </c>
      <c r="D148" s="19">
        <v>128722</v>
      </c>
      <c r="E148" s="19">
        <f t="shared" si="5"/>
        <v>332210.7400000003</v>
      </c>
    </row>
    <row r="149" spans="1:5" ht="15">
      <c r="A149" s="18" t="s">
        <v>37</v>
      </c>
      <c r="B149" s="19">
        <v>266512.67000000004</v>
      </c>
      <c r="C149" s="19">
        <v>13997.729999999998</v>
      </c>
      <c r="D149" s="19">
        <v>27446.34</v>
      </c>
      <c r="E149" s="19">
        <f t="shared" si="5"/>
        <v>307956.74000000005</v>
      </c>
    </row>
    <row r="150" spans="1:5" ht="15">
      <c r="A150" s="18" t="s">
        <v>41</v>
      </c>
      <c r="B150" s="19">
        <v>275981.38</v>
      </c>
      <c r="C150" s="19">
        <v>14080.97</v>
      </c>
      <c r="D150" s="19">
        <v>10665.24</v>
      </c>
      <c r="E150" s="19">
        <f t="shared" si="5"/>
        <v>300727.58999999997</v>
      </c>
    </row>
    <row r="151" spans="1:5" ht="15">
      <c r="A151" s="18" t="s">
        <v>25</v>
      </c>
      <c r="B151" s="19">
        <v>244987.96000000002</v>
      </c>
      <c r="C151" s="19">
        <v>28950.31</v>
      </c>
      <c r="D151" s="19">
        <v>14001.939999999999</v>
      </c>
      <c r="E151" s="19">
        <f t="shared" si="5"/>
        <v>287940.21</v>
      </c>
    </row>
    <row r="152" spans="1:5" ht="15">
      <c r="A152" s="18" t="s">
        <v>22</v>
      </c>
      <c r="B152" s="19">
        <v>231769.02000000008</v>
      </c>
      <c r="C152" s="19">
        <v>15460.720000000001</v>
      </c>
      <c r="D152" s="19">
        <v>27691.559999999998</v>
      </c>
      <c r="E152" s="19">
        <f t="shared" si="5"/>
        <v>274921.30000000005</v>
      </c>
    </row>
    <row r="153" spans="1:5" ht="15">
      <c r="A153" s="18" t="s">
        <v>18</v>
      </c>
      <c r="B153" s="19">
        <v>196478.70999999976</v>
      </c>
      <c r="C153" s="19">
        <v>17407.69</v>
      </c>
      <c r="D153" s="19">
        <v>53036.66</v>
      </c>
      <c r="E153" s="19">
        <f t="shared" si="5"/>
        <v>266923.05999999976</v>
      </c>
    </row>
    <row r="154" spans="1:5" ht="15">
      <c r="A154" s="18" t="s">
        <v>21</v>
      </c>
      <c r="B154" s="19">
        <v>172524.62000000005</v>
      </c>
      <c r="C154" s="19">
        <v>21684.609999999997</v>
      </c>
      <c r="D154" s="19">
        <v>31844.44</v>
      </c>
      <c r="E154" s="19">
        <f t="shared" si="5"/>
        <v>226053.67000000004</v>
      </c>
    </row>
    <row r="155" spans="1:5" ht="15">
      <c r="A155" s="18" t="s">
        <v>29</v>
      </c>
      <c r="B155" s="19">
        <v>170513.49000000005</v>
      </c>
      <c r="C155" s="19">
        <v>0</v>
      </c>
      <c r="D155" s="19">
        <v>18031.6</v>
      </c>
      <c r="E155" s="19">
        <f t="shared" si="5"/>
        <v>188545.09000000005</v>
      </c>
    </row>
    <row r="156" spans="1:5" ht="15">
      <c r="A156" s="18" t="s">
        <v>19</v>
      </c>
      <c r="B156" s="19">
        <v>150349.35</v>
      </c>
      <c r="C156" s="19">
        <v>21313.909999999996</v>
      </c>
      <c r="D156" s="19">
        <v>16570</v>
      </c>
      <c r="E156" s="19">
        <f t="shared" si="5"/>
        <v>188233.26</v>
      </c>
    </row>
    <row r="157" spans="1:5" ht="15">
      <c r="A157" s="18" t="s">
        <v>31</v>
      </c>
      <c r="B157" s="19">
        <v>75327.87000000001</v>
      </c>
      <c r="C157" s="19">
        <v>4981.53</v>
      </c>
      <c r="D157" s="19">
        <v>16484.64</v>
      </c>
      <c r="E157" s="19">
        <f t="shared" si="5"/>
        <v>96794.04000000001</v>
      </c>
    </row>
    <row r="158" spans="1:5" ht="15">
      <c r="A158" s="18" t="s">
        <v>33</v>
      </c>
      <c r="B158" s="19">
        <v>86313.65</v>
      </c>
      <c r="C158" s="19">
        <v>2057</v>
      </c>
      <c r="D158" s="19">
        <v>0</v>
      </c>
      <c r="E158" s="19">
        <f t="shared" si="5"/>
        <v>88370.65</v>
      </c>
    </row>
    <row r="159" spans="1:5" ht="15">
      <c r="A159" s="18" t="s">
        <v>28</v>
      </c>
      <c r="B159" s="19">
        <v>56671.23999999997</v>
      </c>
      <c r="C159" s="19">
        <v>99.94</v>
      </c>
      <c r="D159" s="19">
        <v>376.5</v>
      </c>
      <c r="E159" s="19">
        <f t="shared" si="5"/>
        <v>57147.67999999997</v>
      </c>
    </row>
    <row r="160" spans="1:5" ht="15">
      <c r="A160" s="18" t="s">
        <v>27</v>
      </c>
      <c r="B160" s="19">
        <v>44716.689999999995</v>
      </c>
      <c r="C160" s="19">
        <v>814.62</v>
      </c>
      <c r="D160" s="19">
        <v>0</v>
      </c>
      <c r="E160" s="19">
        <f t="shared" si="5"/>
        <v>45531.31</v>
      </c>
    </row>
    <row r="161" spans="1:5" ht="15">
      <c r="A161" s="18" t="s">
        <v>23</v>
      </c>
      <c r="B161" s="19">
        <v>36772.19000000001</v>
      </c>
      <c r="C161" s="19">
        <v>290.95</v>
      </c>
      <c r="D161" s="19">
        <v>0</v>
      </c>
      <c r="E161" s="19">
        <f t="shared" si="5"/>
        <v>37063.14000000001</v>
      </c>
    </row>
    <row r="162" spans="1:5" ht="15">
      <c r="A162" s="18" t="s">
        <v>47</v>
      </c>
      <c r="B162" s="19">
        <v>0</v>
      </c>
      <c r="C162" s="19">
        <v>0</v>
      </c>
      <c r="D162" s="19">
        <v>0</v>
      </c>
      <c r="E162" s="19">
        <f t="shared" si="5"/>
        <v>0</v>
      </c>
    </row>
    <row r="163" spans="1:5" ht="15">
      <c r="A163" s="21" t="s">
        <v>2</v>
      </c>
      <c r="B163" s="22">
        <f>SUM(B132:B162)</f>
        <v>9899562.8</v>
      </c>
      <c r="C163" s="22">
        <f>SUM(C132:C162)</f>
        <v>749688.8999999999</v>
      </c>
      <c r="D163" s="22">
        <f>SUM(D132:D162)</f>
        <v>1577332.7400000005</v>
      </c>
      <c r="E163" s="22">
        <f>SUM(E132:E162)</f>
        <v>12226584.440000007</v>
      </c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r:id="rId2"/>
  <rowBreaks count="2" manualBreakCount="2">
    <brk id="37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G8" sqref="G8"/>
    </sheetView>
  </sheetViews>
  <sheetFormatPr defaultColWidth="11.421875" defaultRowHeight="15"/>
  <cols>
    <col min="1" max="1" width="50.57421875" style="0" customWidth="1"/>
    <col min="2" max="5" width="19.7109375" style="0" customWidth="1"/>
  </cols>
  <sheetData>
    <row r="1" ht="15">
      <c r="A1" t="s">
        <v>5</v>
      </c>
    </row>
    <row r="4" spans="1:5" ht="33" customHeight="1">
      <c r="A4" s="159" t="s">
        <v>153</v>
      </c>
      <c r="B4" s="159"/>
      <c r="C4" s="159"/>
      <c r="D4" s="159"/>
      <c r="E4" s="159"/>
    </row>
    <row r="5" spans="1:5" ht="15.75" thickBot="1">
      <c r="A5" s="160"/>
      <c r="B5" s="160"/>
      <c r="C5" s="160"/>
      <c r="D5" s="160"/>
      <c r="E5" s="160"/>
    </row>
    <row r="6" spans="1:5" ht="15.75" thickBot="1">
      <c r="A6" s="157" t="s">
        <v>56</v>
      </c>
      <c r="B6" s="155" t="s">
        <v>57</v>
      </c>
      <c r="C6" s="156"/>
      <c r="D6" s="155" t="s">
        <v>10</v>
      </c>
      <c r="E6" s="161"/>
    </row>
    <row r="7" spans="1:5" ht="30.75" thickBot="1">
      <c r="A7" s="158"/>
      <c r="B7" s="105" t="s">
        <v>58</v>
      </c>
      <c r="C7" s="105" t="s">
        <v>146</v>
      </c>
      <c r="D7" s="105" t="s">
        <v>59</v>
      </c>
      <c r="E7" s="105" t="s">
        <v>146</v>
      </c>
    </row>
    <row r="8" spans="1:6" ht="15.75" thickBot="1">
      <c r="A8" s="8" t="s">
        <v>51</v>
      </c>
      <c r="B8" s="60">
        <v>995329.5600000002</v>
      </c>
      <c r="C8" s="125">
        <v>10.426043485689327</v>
      </c>
      <c r="D8" s="39" t="s">
        <v>63</v>
      </c>
      <c r="E8" s="41" t="s">
        <v>64</v>
      </c>
      <c r="F8" s="4">
        <v>0.106574541085511</v>
      </c>
    </row>
    <row r="9" spans="1:6" ht="18" thickBot="1">
      <c r="A9" s="6" t="s">
        <v>155</v>
      </c>
      <c r="B9" s="60">
        <v>2232476.4299999997</v>
      </c>
      <c r="C9" s="125">
        <v>80.93448522075859</v>
      </c>
      <c r="D9" s="60">
        <v>1702</v>
      </c>
      <c r="E9" s="125">
        <v>-3.01994301994302</v>
      </c>
      <c r="F9" s="4">
        <v>0.23904158037009432</v>
      </c>
    </row>
    <row r="10" spans="1:6" ht="15.75" thickBot="1">
      <c r="A10" s="6" t="s">
        <v>60</v>
      </c>
      <c r="B10" s="60">
        <v>169009.08999999997</v>
      </c>
      <c r="C10" s="125">
        <v>53.47859134209353</v>
      </c>
      <c r="D10" s="39" t="s">
        <v>65</v>
      </c>
      <c r="E10" s="127"/>
      <c r="F10" s="4">
        <v>0.018096585221511835</v>
      </c>
    </row>
    <row r="11" spans="1:6" ht="15.75" thickBot="1">
      <c r="A11" s="6" t="s">
        <v>61</v>
      </c>
      <c r="B11" s="60">
        <v>3181853.44</v>
      </c>
      <c r="C11" s="125">
        <v>12.889127623453778</v>
      </c>
      <c r="D11" s="60">
        <v>7262</v>
      </c>
      <c r="E11" s="113">
        <v>13.949474344892515</v>
      </c>
      <c r="F11" s="4">
        <v>0.34069576931821005</v>
      </c>
    </row>
    <row r="12" spans="1:6" ht="15.75" thickBot="1">
      <c r="A12" s="6" t="s">
        <v>48</v>
      </c>
      <c r="B12" s="60">
        <v>604291.4500000001</v>
      </c>
      <c r="C12" s="125">
        <v>-19.995094781270925</v>
      </c>
      <c r="D12" s="60">
        <v>1641</v>
      </c>
      <c r="E12" s="128">
        <v>-13.449367088607595</v>
      </c>
      <c r="F12" s="4">
        <v>0.06470428142980926</v>
      </c>
    </row>
    <row r="13" spans="1:6" ht="15.75" thickBot="1">
      <c r="A13" s="6" t="s">
        <v>49</v>
      </c>
      <c r="B13" s="60">
        <v>847448.0399999999</v>
      </c>
      <c r="C13" s="125">
        <v>8.2338147000111</v>
      </c>
      <c r="D13" s="60">
        <v>2110</v>
      </c>
      <c r="E13" s="113">
        <v>23.464014043300175</v>
      </c>
      <c r="F13" s="4">
        <v>0.09074018253493449</v>
      </c>
    </row>
    <row r="14" spans="1:6" ht="15.75" thickBot="1">
      <c r="A14" s="6" t="s">
        <v>62</v>
      </c>
      <c r="B14" s="60">
        <v>1308872.74</v>
      </c>
      <c r="C14" s="125">
        <v>-3.7292727506757632</v>
      </c>
      <c r="D14" s="60">
        <v>9425</v>
      </c>
      <c r="E14" s="128">
        <v>-4.817208644718239</v>
      </c>
      <c r="F14" s="4">
        <v>0.14014706003992866</v>
      </c>
    </row>
    <row r="15" spans="1:6" ht="15.75" thickBot="1">
      <c r="A15" s="26" t="s">
        <v>2</v>
      </c>
      <c r="B15" s="61">
        <v>9339280.75</v>
      </c>
      <c r="C15" s="126">
        <v>17.301578958143597</v>
      </c>
      <c r="D15" s="39" t="s">
        <v>64</v>
      </c>
      <c r="E15" s="42" t="s">
        <v>64</v>
      </c>
      <c r="F15" s="10">
        <v>0.9999999999999998</v>
      </c>
    </row>
    <row r="17" spans="1:4" ht="15.75">
      <c r="A17" s="13" t="s">
        <v>145</v>
      </c>
      <c r="D17" s="4"/>
    </row>
    <row r="22" ht="15">
      <c r="D22" s="25"/>
    </row>
  </sheetData>
  <sheetProtection/>
  <mergeCells count="5">
    <mergeCell ref="A4:E4"/>
    <mergeCell ref="A5:E5"/>
    <mergeCell ref="A6:A7"/>
    <mergeCell ref="B6:C6"/>
    <mergeCell ref="D6:E6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43">
      <selection activeCell="B42" sqref="B42"/>
    </sheetView>
  </sheetViews>
  <sheetFormatPr defaultColWidth="11.421875" defaultRowHeight="15"/>
  <cols>
    <col min="1" max="1" width="17.7109375" style="0" customWidth="1"/>
    <col min="2" max="3" width="16.7109375" style="0" customWidth="1"/>
  </cols>
  <sheetData>
    <row r="1" ht="23.25">
      <c r="A1" s="35" t="s">
        <v>56</v>
      </c>
    </row>
    <row r="2" spans="2:3" ht="21">
      <c r="B2" s="27" t="s">
        <v>66</v>
      </c>
      <c r="C2" s="27" t="s">
        <v>50</v>
      </c>
    </row>
    <row r="3" spans="2:3" ht="60">
      <c r="B3" s="17" t="s">
        <v>15</v>
      </c>
      <c r="C3" s="17" t="s">
        <v>67</v>
      </c>
    </row>
    <row r="4" spans="1:4" ht="15">
      <c r="A4" s="95" t="s">
        <v>117</v>
      </c>
      <c r="B4" s="15">
        <v>1663708.56</v>
      </c>
      <c r="C4" s="15">
        <v>15427.69</v>
      </c>
      <c r="D4" s="20"/>
    </row>
    <row r="5" spans="1:3" ht="15">
      <c r="A5" s="95" t="s">
        <v>139</v>
      </c>
      <c r="B5" s="15">
        <v>1363191.0999999999</v>
      </c>
      <c r="C5" s="15">
        <v>0</v>
      </c>
    </row>
    <row r="6" spans="1:3" ht="15">
      <c r="A6" s="95" t="s">
        <v>123</v>
      </c>
      <c r="B6" s="15">
        <v>940069.8</v>
      </c>
      <c r="C6" s="15">
        <v>103350.6</v>
      </c>
    </row>
    <row r="7" spans="1:3" ht="15">
      <c r="A7" s="95" t="s">
        <v>118</v>
      </c>
      <c r="B7" s="15">
        <v>610656.85</v>
      </c>
      <c r="C7" s="15">
        <v>46306.85</v>
      </c>
    </row>
    <row r="8" spans="1:3" ht="15">
      <c r="A8" s="95" t="s">
        <v>128</v>
      </c>
      <c r="B8" s="15">
        <v>609114.87</v>
      </c>
      <c r="C8" s="15">
        <v>46875</v>
      </c>
    </row>
    <row r="9" spans="1:3" ht="15">
      <c r="A9" s="95" t="s">
        <v>131</v>
      </c>
      <c r="B9" s="15">
        <v>389058.61</v>
      </c>
      <c r="C9" s="15">
        <v>27720</v>
      </c>
    </row>
    <row r="10" spans="1:3" ht="15">
      <c r="A10" s="95" t="s">
        <v>120</v>
      </c>
      <c r="B10" s="15">
        <v>305999.12</v>
      </c>
      <c r="C10" s="15">
        <v>11008.880000000001</v>
      </c>
    </row>
    <row r="11" spans="1:3" ht="15">
      <c r="A11" s="95" t="s">
        <v>132</v>
      </c>
      <c r="B11" s="15">
        <v>294818</v>
      </c>
      <c r="C11" s="15">
        <v>2923.76</v>
      </c>
    </row>
    <row r="12" spans="1:3" ht="15">
      <c r="A12" s="95" t="s">
        <v>130</v>
      </c>
      <c r="B12" s="15">
        <v>256087.32</v>
      </c>
      <c r="C12" s="15">
        <v>23988.78</v>
      </c>
    </row>
    <row r="13" spans="1:3" ht="15">
      <c r="A13" s="95" t="s">
        <v>137</v>
      </c>
      <c r="B13" s="15">
        <v>249578.57</v>
      </c>
      <c r="C13" s="15">
        <v>840</v>
      </c>
    </row>
    <row r="14" spans="1:3" ht="15">
      <c r="A14" s="95" t="s">
        <v>134</v>
      </c>
      <c r="B14" s="15">
        <v>242885.32</v>
      </c>
      <c r="C14" s="15">
        <v>23100</v>
      </c>
    </row>
    <row r="15" spans="1:3" ht="15">
      <c r="A15" s="95" t="s">
        <v>111</v>
      </c>
      <c r="B15" s="15">
        <v>227413.75</v>
      </c>
      <c r="C15" s="15">
        <v>8755</v>
      </c>
    </row>
    <row r="16" spans="1:3" ht="15">
      <c r="A16" s="95" t="s">
        <v>129</v>
      </c>
      <c r="B16" s="15">
        <v>211710.07</v>
      </c>
      <c r="C16" s="15">
        <v>9065</v>
      </c>
    </row>
    <row r="17" spans="1:3" ht="15">
      <c r="A17" s="95" t="s">
        <v>127</v>
      </c>
      <c r="B17" s="15">
        <v>199696.8</v>
      </c>
      <c r="C17" s="15">
        <v>48828.59</v>
      </c>
    </row>
    <row r="18" spans="1:3" ht="15">
      <c r="A18" s="95" t="s">
        <v>110</v>
      </c>
      <c r="B18" s="15">
        <v>194508.61</v>
      </c>
      <c r="C18" s="15">
        <v>7335</v>
      </c>
    </row>
    <row r="19" spans="1:3" ht="15">
      <c r="A19" s="95" t="s">
        <v>136</v>
      </c>
      <c r="B19" s="15">
        <v>183595.66</v>
      </c>
      <c r="C19" s="15">
        <v>24138.6</v>
      </c>
    </row>
    <row r="20" spans="1:3" ht="15">
      <c r="A20" s="95" t="s">
        <v>114</v>
      </c>
      <c r="B20" s="15">
        <v>181820.9</v>
      </c>
      <c r="C20" s="15">
        <v>55949.96</v>
      </c>
    </row>
    <row r="21" spans="1:3" ht="15">
      <c r="A21" s="95" t="s">
        <v>125</v>
      </c>
      <c r="B21" s="15">
        <v>149984.72999999998</v>
      </c>
      <c r="C21" s="15">
        <v>13000</v>
      </c>
    </row>
    <row r="22" spans="1:3" ht="15">
      <c r="A22" s="95" t="s">
        <v>122</v>
      </c>
      <c r="B22" s="15">
        <v>148146.14</v>
      </c>
      <c r="C22" s="15">
        <v>1080</v>
      </c>
    </row>
    <row r="23" spans="1:3" ht="15">
      <c r="A23" s="95" t="s">
        <v>119</v>
      </c>
      <c r="B23" s="15">
        <v>140956.32</v>
      </c>
      <c r="C23" s="15">
        <v>11383</v>
      </c>
    </row>
    <row r="24" spans="1:3" ht="15">
      <c r="A24" s="95" t="s">
        <v>135</v>
      </c>
      <c r="B24" s="15">
        <v>103636.17</v>
      </c>
      <c r="C24" s="15">
        <v>7101.2</v>
      </c>
    </row>
    <row r="25" spans="1:3" ht="15">
      <c r="A25" s="95" t="s">
        <v>113</v>
      </c>
      <c r="B25" s="15">
        <v>98923.70999999999</v>
      </c>
      <c r="C25" s="15">
        <v>3164.16</v>
      </c>
    </row>
    <row r="26" spans="1:3" ht="15">
      <c r="A26" s="95" t="s">
        <v>112</v>
      </c>
      <c r="B26" s="15">
        <v>95493.7</v>
      </c>
      <c r="C26" s="15">
        <v>4430.5</v>
      </c>
    </row>
    <row r="27" spans="1:3" ht="15">
      <c r="A27" s="95" t="s">
        <v>115</v>
      </c>
      <c r="B27" s="15">
        <v>95075.78</v>
      </c>
      <c r="C27" s="15">
        <v>13519.56</v>
      </c>
    </row>
    <row r="28" spans="1:3" ht="15">
      <c r="A28" s="95" t="s">
        <v>133</v>
      </c>
      <c r="B28" s="15">
        <v>92232.87</v>
      </c>
      <c r="C28" s="15">
        <v>19254</v>
      </c>
    </row>
    <row r="29" spans="1:3" ht="15">
      <c r="A29" s="95" t="s">
        <v>126</v>
      </c>
      <c r="B29" s="15">
        <v>76416.25</v>
      </c>
      <c r="C29" s="15">
        <v>3795.96</v>
      </c>
    </row>
    <row r="30" spans="1:3" ht="15">
      <c r="A30" s="95" t="s">
        <v>138</v>
      </c>
      <c r="B30" s="15">
        <v>61860.27</v>
      </c>
      <c r="C30" s="15">
        <v>35880.95</v>
      </c>
    </row>
    <row r="31" spans="1:3" ht="15">
      <c r="A31" s="95" t="s">
        <v>116</v>
      </c>
      <c r="B31" s="15">
        <v>52428.81</v>
      </c>
      <c r="C31" s="15">
        <v>0</v>
      </c>
    </row>
    <row r="32" spans="1:3" ht="15">
      <c r="A32" s="95" t="s">
        <v>121</v>
      </c>
      <c r="B32" s="15">
        <v>50840</v>
      </c>
      <c r="C32" s="15">
        <v>1200</v>
      </c>
    </row>
    <row r="33" spans="1:3" ht="15">
      <c r="A33" s="95" t="s">
        <v>124</v>
      </c>
      <c r="B33" s="15">
        <v>49372.09</v>
      </c>
      <c r="C33" s="15">
        <v>220</v>
      </c>
    </row>
    <row r="34" spans="1:3" ht="15">
      <c r="A34" s="22" t="s">
        <v>16</v>
      </c>
      <c r="B34" s="22">
        <f>SUM(B4:B33)</f>
        <v>9339280.750000002</v>
      </c>
      <c r="C34" s="22">
        <f>SUM(C4:C33)</f>
        <v>569643.0399999999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40">
      <selection activeCell="B42" sqref="B42"/>
    </sheetView>
  </sheetViews>
  <sheetFormatPr defaultColWidth="11.421875" defaultRowHeight="15"/>
  <cols>
    <col min="1" max="1" width="23.00390625" style="0" customWidth="1"/>
    <col min="2" max="3" width="15.00390625" style="0" customWidth="1"/>
  </cols>
  <sheetData>
    <row r="1" spans="2:3" ht="15">
      <c r="B1" t="s">
        <v>72</v>
      </c>
      <c r="C1" t="s">
        <v>71</v>
      </c>
    </row>
    <row r="2" spans="2:3" ht="51.75">
      <c r="B2" s="32" t="s">
        <v>15</v>
      </c>
      <c r="C2" s="32" t="s">
        <v>70</v>
      </c>
    </row>
    <row r="3" spans="1:3" ht="15">
      <c r="A3" s="96" t="s">
        <v>117</v>
      </c>
      <c r="B3" s="28">
        <v>536630</v>
      </c>
      <c r="C3" s="28">
        <v>15340</v>
      </c>
    </row>
    <row r="4" spans="1:3" ht="15">
      <c r="A4" s="96" t="s">
        <v>139</v>
      </c>
      <c r="B4" s="28">
        <v>479127</v>
      </c>
      <c r="C4" s="28">
        <v>20050</v>
      </c>
    </row>
    <row r="5" spans="1:3" ht="15">
      <c r="A5" s="96" t="s">
        <v>123</v>
      </c>
      <c r="B5" s="28">
        <v>472445</v>
      </c>
      <c r="C5" s="28">
        <v>27050</v>
      </c>
    </row>
    <row r="6" spans="1:3" ht="15">
      <c r="A6" s="96" t="s">
        <v>111</v>
      </c>
      <c r="B6" s="28">
        <v>378400</v>
      </c>
      <c r="C6" s="28">
        <v>23800</v>
      </c>
    </row>
    <row r="7" spans="1:3" ht="15">
      <c r="A7" s="96" t="s">
        <v>110</v>
      </c>
      <c r="B7" s="28">
        <v>316100</v>
      </c>
      <c r="C7" s="28">
        <v>13200</v>
      </c>
    </row>
    <row r="8" spans="1:3" ht="15">
      <c r="A8" s="96" t="s">
        <v>127</v>
      </c>
      <c r="B8" s="28">
        <v>306159.20999999996</v>
      </c>
      <c r="C8" s="28">
        <v>19516</v>
      </c>
    </row>
    <row r="9" spans="1:3" ht="15">
      <c r="A9" s="96" t="s">
        <v>136</v>
      </c>
      <c r="B9" s="28">
        <v>236752</v>
      </c>
      <c r="C9" s="28">
        <v>8150</v>
      </c>
    </row>
    <row r="10" spans="1:3" ht="15">
      <c r="A10" s="96" t="s">
        <v>133</v>
      </c>
      <c r="B10" s="28">
        <v>227459</v>
      </c>
      <c r="C10" s="28">
        <v>6470</v>
      </c>
    </row>
    <row r="11" spans="1:3" ht="15">
      <c r="A11" s="96" t="s">
        <v>119</v>
      </c>
      <c r="B11" s="28">
        <v>225530</v>
      </c>
      <c r="C11" s="28">
        <v>8800</v>
      </c>
    </row>
    <row r="12" spans="1:3" ht="15">
      <c r="A12" s="96" t="s">
        <v>128</v>
      </c>
      <c r="B12" s="28">
        <v>197654.08</v>
      </c>
      <c r="C12" s="28">
        <v>12200</v>
      </c>
    </row>
    <row r="13" spans="1:3" ht="15">
      <c r="A13" s="96" t="s">
        <v>131</v>
      </c>
      <c r="B13" s="28">
        <v>190194</v>
      </c>
      <c r="C13" s="28">
        <v>7620</v>
      </c>
    </row>
    <row r="14" spans="1:3" ht="15">
      <c r="A14" s="96" t="s">
        <v>125</v>
      </c>
      <c r="B14" s="28">
        <v>188471</v>
      </c>
      <c r="C14" s="28">
        <v>14000</v>
      </c>
    </row>
    <row r="15" spans="1:3" ht="15">
      <c r="A15" s="96" t="s">
        <v>130</v>
      </c>
      <c r="B15" s="28">
        <v>183100</v>
      </c>
      <c r="C15" s="28">
        <v>8300</v>
      </c>
    </row>
    <row r="16" spans="1:3" ht="15">
      <c r="A16" s="96" t="s">
        <v>113</v>
      </c>
      <c r="B16" s="28">
        <v>182310</v>
      </c>
      <c r="C16" s="28">
        <v>9100</v>
      </c>
    </row>
    <row r="17" spans="1:3" ht="15">
      <c r="A17" s="96" t="s">
        <v>134</v>
      </c>
      <c r="B17" s="28">
        <v>180100</v>
      </c>
      <c r="C17" s="28">
        <v>6400</v>
      </c>
    </row>
    <row r="18" spans="1:3" ht="15">
      <c r="A18" s="96" t="s">
        <v>129</v>
      </c>
      <c r="B18" s="28">
        <v>174878</v>
      </c>
      <c r="C18" s="28">
        <v>16100</v>
      </c>
    </row>
    <row r="19" spans="1:3" ht="15">
      <c r="A19" s="96" t="s">
        <v>135</v>
      </c>
      <c r="B19" s="28">
        <v>171936</v>
      </c>
      <c r="C19" s="28">
        <v>22100</v>
      </c>
    </row>
    <row r="20" spans="1:3" ht="15">
      <c r="A20" s="96" t="s">
        <v>112</v>
      </c>
      <c r="B20" s="28">
        <v>159560</v>
      </c>
      <c r="C20" s="28">
        <v>4000</v>
      </c>
    </row>
    <row r="21" spans="1:3" ht="15">
      <c r="A21" s="96" t="s">
        <v>137</v>
      </c>
      <c r="B21" s="28">
        <v>152700</v>
      </c>
      <c r="C21" s="28">
        <v>5500</v>
      </c>
    </row>
    <row r="22" spans="1:3" ht="15">
      <c r="A22" s="96" t="s">
        <v>138</v>
      </c>
      <c r="B22" s="28">
        <v>129260</v>
      </c>
      <c r="C22" s="28">
        <v>7660</v>
      </c>
    </row>
    <row r="23" spans="1:3" ht="15">
      <c r="A23" s="96" t="s">
        <v>114</v>
      </c>
      <c r="B23" s="28">
        <v>125181</v>
      </c>
      <c r="C23" s="28">
        <v>14280</v>
      </c>
    </row>
    <row r="24" spans="1:3" ht="15">
      <c r="A24" s="96" t="s">
        <v>120</v>
      </c>
      <c r="B24" s="28">
        <v>116080.97</v>
      </c>
      <c r="C24" s="28">
        <v>43021.58</v>
      </c>
    </row>
    <row r="25" spans="1:3" ht="15">
      <c r="A25" s="96" t="s">
        <v>118</v>
      </c>
      <c r="B25" s="28">
        <v>112500</v>
      </c>
      <c r="C25" s="28">
        <v>5000</v>
      </c>
    </row>
    <row r="26" spans="1:3" ht="15">
      <c r="A26" s="96" t="s">
        <v>132</v>
      </c>
      <c r="B26" s="28">
        <v>107200</v>
      </c>
      <c r="C26" s="28">
        <v>8500</v>
      </c>
    </row>
    <row r="27" spans="1:3" ht="15">
      <c r="A27" s="96" t="s">
        <v>126</v>
      </c>
      <c r="B27" s="28">
        <v>96200</v>
      </c>
      <c r="C27" s="28">
        <v>6546.67</v>
      </c>
    </row>
    <row r="28" spans="1:3" ht="15">
      <c r="A28" s="96" t="s">
        <v>115</v>
      </c>
      <c r="B28" s="28">
        <v>89637</v>
      </c>
      <c r="C28" s="28">
        <v>7780</v>
      </c>
    </row>
    <row r="29" spans="1:3" ht="15">
      <c r="A29" s="96" t="s">
        <v>124</v>
      </c>
      <c r="B29" s="28">
        <v>77920</v>
      </c>
      <c r="C29" s="28">
        <v>2015</v>
      </c>
    </row>
    <row r="30" spans="1:3" ht="15">
      <c r="A30" s="96" t="s">
        <v>122</v>
      </c>
      <c r="B30" s="28">
        <v>70900</v>
      </c>
      <c r="C30" s="28">
        <v>3300</v>
      </c>
    </row>
    <row r="31" spans="1:3" ht="15">
      <c r="A31" s="96" t="s">
        <v>116</v>
      </c>
      <c r="B31" s="28">
        <v>33050</v>
      </c>
      <c r="C31" s="28">
        <v>0</v>
      </c>
    </row>
    <row r="32" spans="1:3" ht="15">
      <c r="A32" s="96" t="s">
        <v>121</v>
      </c>
      <c r="B32" s="28">
        <v>19500</v>
      </c>
      <c r="C32" s="28">
        <v>650</v>
      </c>
    </row>
    <row r="33" spans="1:5" ht="15">
      <c r="A33" s="30" t="s">
        <v>2</v>
      </c>
      <c r="B33" s="29">
        <f>SUM(B3:B32)</f>
        <v>5936934.26</v>
      </c>
      <c r="C33" s="31">
        <f>SUM(C3:C32)</f>
        <v>346449.25</v>
      </c>
      <c r="E33" s="20">
        <f>B33+C33</f>
        <v>6283383.51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PageLayoutView="0" workbookViewId="0" topLeftCell="A49">
      <selection activeCell="B42" sqref="B42"/>
    </sheetView>
  </sheetViews>
  <sheetFormatPr defaultColWidth="11.421875" defaultRowHeight="15"/>
  <cols>
    <col min="1" max="1" width="18.00390625" style="0" customWidth="1"/>
    <col min="2" max="2" width="11.28125" style="0" customWidth="1"/>
  </cols>
  <sheetData>
    <row r="1" ht="15">
      <c r="B1" s="33" t="s">
        <v>69</v>
      </c>
    </row>
    <row r="2" ht="105">
      <c r="B2" s="34" t="s">
        <v>7</v>
      </c>
    </row>
    <row r="3" spans="1:2" ht="15">
      <c r="A3" s="96" t="s">
        <v>130</v>
      </c>
      <c r="B3" s="15">
        <v>1046.2857142857142</v>
      </c>
    </row>
    <row r="4" spans="1:2" ht="15">
      <c r="A4" s="96" t="s">
        <v>120</v>
      </c>
      <c r="B4" s="15">
        <v>951.4833606557377</v>
      </c>
    </row>
    <row r="5" spans="1:2" ht="15">
      <c r="A5" s="96" t="s">
        <v>110</v>
      </c>
      <c r="B5" s="15">
        <v>882.9608938547486</v>
      </c>
    </row>
    <row r="6" spans="1:2" ht="15">
      <c r="A6" s="96" t="s">
        <v>122</v>
      </c>
      <c r="B6" s="15">
        <v>875.3086419753087</v>
      </c>
    </row>
    <row r="7" spans="1:2" ht="15">
      <c r="A7" s="96" t="s">
        <v>127</v>
      </c>
      <c r="B7" s="15">
        <v>855.1933240223462</v>
      </c>
    </row>
    <row r="8" spans="1:2" ht="15">
      <c r="A8" s="96" t="s">
        <v>114</v>
      </c>
      <c r="B8" s="15">
        <v>851.5714285714286</v>
      </c>
    </row>
    <row r="9" spans="1:2" ht="15">
      <c r="A9" s="96" t="s">
        <v>116</v>
      </c>
      <c r="B9" s="15">
        <v>847.4358974358975</v>
      </c>
    </row>
    <row r="10" spans="1:2" ht="15">
      <c r="A10" s="96" t="s">
        <v>111</v>
      </c>
      <c r="B10" s="15">
        <v>842.7616926503341</v>
      </c>
    </row>
    <row r="11" spans="1:2" ht="15">
      <c r="A11" s="96" t="s">
        <v>137</v>
      </c>
      <c r="B11" s="15">
        <v>816.5775401069519</v>
      </c>
    </row>
    <row r="12" spans="1:2" ht="15">
      <c r="A12" s="96" t="s">
        <v>125</v>
      </c>
      <c r="B12" s="15">
        <v>808.8884120171674</v>
      </c>
    </row>
    <row r="13" spans="1:2" ht="15">
      <c r="A13" s="96" t="s">
        <v>117</v>
      </c>
      <c r="B13" s="15">
        <v>781.1208151382824</v>
      </c>
    </row>
    <row r="14" spans="1:2" ht="15">
      <c r="A14" s="96" t="s">
        <v>119</v>
      </c>
      <c r="B14" s="15">
        <v>759.3602693602694</v>
      </c>
    </row>
    <row r="15" spans="1:2" ht="15">
      <c r="A15" s="96" t="s">
        <v>123</v>
      </c>
      <c r="B15" s="15">
        <v>729.0817901234568</v>
      </c>
    </row>
    <row r="16" spans="1:2" ht="15">
      <c r="A16" s="96" t="s">
        <v>128</v>
      </c>
      <c r="B16" s="15">
        <v>716.1379710144927</v>
      </c>
    </row>
    <row r="17" spans="1:2" ht="15">
      <c r="A17" s="96" t="s">
        <v>134</v>
      </c>
      <c r="B17" s="15">
        <v>714.6825396825396</v>
      </c>
    </row>
    <row r="18" spans="1:2" ht="15">
      <c r="A18" s="96" t="s">
        <v>138</v>
      </c>
      <c r="B18" s="15">
        <v>710.2197802197802</v>
      </c>
    </row>
    <row r="19" spans="1:2" ht="15">
      <c r="A19" s="96" t="s">
        <v>136</v>
      </c>
      <c r="B19" s="15">
        <v>692.2573099415205</v>
      </c>
    </row>
    <row r="20" spans="1:2" ht="15">
      <c r="A20" s="96" t="s">
        <v>139</v>
      </c>
      <c r="B20" s="15">
        <v>647.4689189189189</v>
      </c>
    </row>
    <row r="21" spans="1:2" ht="15">
      <c r="A21" s="96" t="s">
        <v>112</v>
      </c>
      <c r="B21" s="15">
        <v>640.8032128514056</v>
      </c>
    </row>
    <row r="22" spans="1:2" ht="15">
      <c r="A22" s="96" t="s">
        <v>129</v>
      </c>
      <c r="B22" s="15">
        <v>633.6159420289855</v>
      </c>
    </row>
    <row r="23" spans="1:2" ht="15">
      <c r="A23" s="96" t="s">
        <v>133</v>
      </c>
      <c r="B23" s="15">
        <v>609.8096514745308</v>
      </c>
    </row>
    <row r="24" spans="1:2" ht="15">
      <c r="A24" s="96" t="s">
        <v>135</v>
      </c>
      <c r="B24" s="15">
        <v>605.4084507042254</v>
      </c>
    </row>
    <row r="25" spans="1:2" ht="15">
      <c r="A25" s="96" t="s">
        <v>124</v>
      </c>
      <c r="B25" s="15">
        <v>604.031007751938</v>
      </c>
    </row>
    <row r="26" spans="1:2" ht="15">
      <c r="A26" s="96" t="s">
        <v>131</v>
      </c>
      <c r="B26" s="15">
        <v>603.7904761904762</v>
      </c>
    </row>
    <row r="27" spans="1:2" ht="15">
      <c r="A27" s="96" t="s">
        <v>118</v>
      </c>
      <c r="B27" s="15">
        <v>595.2380952380952</v>
      </c>
    </row>
    <row r="28" spans="1:2" ht="15">
      <c r="A28" s="96" t="s">
        <v>115</v>
      </c>
      <c r="B28" s="15">
        <v>570.9363057324841</v>
      </c>
    </row>
    <row r="29" spans="1:2" ht="15">
      <c r="A29" s="96" t="s">
        <v>126</v>
      </c>
      <c r="B29" s="15">
        <v>559.3023255813954</v>
      </c>
    </row>
    <row r="30" spans="1:2" ht="15">
      <c r="A30" s="96" t="s">
        <v>113</v>
      </c>
      <c r="B30" s="15">
        <v>547.4774774774775</v>
      </c>
    </row>
    <row r="31" spans="1:2" ht="15">
      <c r="A31" s="96" t="s">
        <v>132</v>
      </c>
      <c r="B31" s="15">
        <v>546.9387755102041</v>
      </c>
    </row>
    <row r="32" spans="1:2" ht="15">
      <c r="A32" s="96" t="s">
        <v>121</v>
      </c>
      <c r="B32" s="15">
        <v>443.1818181818182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7"/>
  <sheetViews>
    <sheetView showGridLines="0" zoomScalePageLayoutView="0" workbookViewId="0" topLeftCell="A10">
      <selection activeCell="H1" sqref="H1:H16384"/>
    </sheetView>
  </sheetViews>
  <sheetFormatPr defaultColWidth="11.421875" defaultRowHeight="15"/>
  <cols>
    <col min="1" max="1" width="46.421875" style="0" customWidth="1"/>
    <col min="2" max="7" width="14.57421875" style="0" customWidth="1"/>
  </cols>
  <sheetData>
    <row r="3" spans="1:7" ht="15.75">
      <c r="A3" s="154" t="s">
        <v>154</v>
      </c>
      <c r="B3" s="154"/>
      <c r="C3" s="154"/>
      <c r="D3" s="154"/>
      <c r="E3" s="154"/>
      <c r="F3" s="154"/>
      <c r="G3" s="154"/>
    </row>
    <row r="4" ht="15.75" thickBot="1"/>
    <row r="5" spans="1:7" ht="32.25" customHeight="1" thickBot="1">
      <c r="A5" s="157" t="s">
        <v>74</v>
      </c>
      <c r="B5" s="155" t="s">
        <v>81</v>
      </c>
      <c r="C5" s="156"/>
      <c r="D5" s="162" t="s">
        <v>10</v>
      </c>
      <c r="E5" s="164" t="s">
        <v>84</v>
      </c>
      <c r="F5" s="165"/>
      <c r="G5" s="108" t="s">
        <v>83</v>
      </c>
    </row>
    <row r="6" spans="1:7" ht="32.25" customHeight="1" thickBot="1">
      <c r="A6" s="158"/>
      <c r="B6" s="105" t="s">
        <v>58</v>
      </c>
      <c r="C6" s="105" t="s">
        <v>1</v>
      </c>
      <c r="D6" s="163"/>
      <c r="E6" s="105" t="s">
        <v>82</v>
      </c>
      <c r="F6" s="105" t="s">
        <v>1</v>
      </c>
      <c r="G6" s="105" t="s">
        <v>1</v>
      </c>
    </row>
    <row r="7" spans="1:9" ht="15.75" thickBot="1">
      <c r="A7" s="8" t="s">
        <v>75</v>
      </c>
      <c r="B7" s="37">
        <v>4571990</v>
      </c>
      <c r="C7" s="125">
        <v>33.38385463592279</v>
      </c>
      <c r="D7" s="37">
        <v>22920</v>
      </c>
      <c r="E7" s="39">
        <v>350000</v>
      </c>
      <c r="F7" s="129">
        <v>9.602194787379972</v>
      </c>
      <c r="G7" s="131">
        <v>7.655309832261226</v>
      </c>
      <c r="H7" s="122"/>
      <c r="I7" s="122"/>
    </row>
    <row r="8" spans="1:9" ht="15.75" thickBot="1">
      <c r="A8" s="6" t="s">
        <v>76</v>
      </c>
      <c r="B8" s="37">
        <v>1913825</v>
      </c>
      <c r="C8" s="125">
        <v>13.974408430157311</v>
      </c>
      <c r="D8" s="37">
        <v>482</v>
      </c>
      <c r="E8" s="39">
        <v>870000</v>
      </c>
      <c r="F8" s="129">
        <v>23.868312757201647</v>
      </c>
      <c r="G8" s="132">
        <v>45.45870181442922</v>
      </c>
      <c r="H8" s="122"/>
      <c r="I8" s="122"/>
    </row>
    <row r="9" spans="1:9" ht="15.75" thickBot="1">
      <c r="A9" s="6" t="s">
        <v>77</v>
      </c>
      <c r="B9" s="37">
        <v>3915128</v>
      </c>
      <c r="C9" s="125">
        <v>28.58756559682569</v>
      </c>
      <c r="D9" s="37">
        <v>13214</v>
      </c>
      <c r="E9" s="39">
        <v>345000</v>
      </c>
      <c r="F9" s="129">
        <v>9.465020576131687</v>
      </c>
      <c r="G9" s="127">
        <v>8.811972431041847</v>
      </c>
      <c r="H9" s="122"/>
      <c r="I9" s="122"/>
    </row>
    <row r="10" spans="1:9" ht="15.75" thickBot="1">
      <c r="A10" s="6" t="s">
        <v>78</v>
      </c>
      <c r="B10" s="37">
        <v>326000</v>
      </c>
      <c r="C10" s="125">
        <v>2.3803937916117115</v>
      </c>
      <c r="D10" s="37">
        <v>13</v>
      </c>
      <c r="E10" s="39">
        <v>250000</v>
      </c>
      <c r="F10" s="129">
        <v>6.858710562414267</v>
      </c>
      <c r="G10" s="133">
        <v>76.68711656441718</v>
      </c>
      <c r="H10" s="122"/>
      <c r="I10" s="122"/>
    </row>
    <row r="11" spans="1:9" ht="15.75" thickBot="1">
      <c r="A11" s="6" t="s">
        <v>79</v>
      </c>
      <c r="B11" s="37">
        <v>2644519</v>
      </c>
      <c r="C11" s="125">
        <v>19.30980555030433</v>
      </c>
      <c r="D11" s="37">
        <v>13500</v>
      </c>
      <c r="E11" s="39">
        <v>1530000</v>
      </c>
      <c r="F11" s="129">
        <v>41.9753086419753</v>
      </c>
      <c r="G11" s="134">
        <v>57.85551172065695</v>
      </c>
      <c r="H11" s="122"/>
      <c r="I11" s="122"/>
    </row>
    <row r="12" spans="1:9" ht="15.75" thickBot="1">
      <c r="A12" s="6" t="s">
        <v>80</v>
      </c>
      <c r="B12" s="37">
        <v>323751</v>
      </c>
      <c r="C12" s="125">
        <v>2.363971995178169</v>
      </c>
      <c r="D12" s="37">
        <v>529</v>
      </c>
      <c r="E12" s="39">
        <v>300000</v>
      </c>
      <c r="F12" s="129">
        <v>8.23045267489712</v>
      </c>
      <c r="G12" s="133">
        <v>92.6638064438411</v>
      </c>
      <c r="H12" s="122"/>
      <c r="I12" s="122"/>
    </row>
    <row r="13" spans="1:9" ht="15.75" thickBot="1">
      <c r="A13" s="26" t="s">
        <v>2</v>
      </c>
      <c r="B13" s="38">
        <v>13695213</v>
      </c>
      <c r="C13" s="126">
        <v>100</v>
      </c>
      <c r="D13" s="38">
        <v>50658</v>
      </c>
      <c r="E13" s="40">
        <v>3645000</v>
      </c>
      <c r="F13" s="130">
        <v>99.99999999999999</v>
      </c>
      <c r="G13" s="135">
        <v>26.615139173081864</v>
      </c>
      <c r="H13" s="122"/>
      <c r="I13" s="122"/>
    </row>
    <row r="15" ht="15.75">
      <c r="A15" s="102" t="s">
        <v>142</v>
      </c>
    </row>
    <row r="16" spans="1:5" ht="15.75">
      <c r="A16" s="102" t="s">
        <v>141</v>
      </c>
      <c r="E16" s="20"/>
    </row>
    <row r="17" ht="15.75">
      <c r="A17" s="102" t="s">
        <v>147</v>
      </c>
    </row>
  </sheetData>
  <sheetProtection/>
  <mergeCells count="5">
    <mergeCell ref="A5:A6"/>
    <mergeCell ref="B5:C5"/>
    <mergeCell ref="D5:D6"/>
    <mergeCell ref="E5:F5"/>
    <mergeCell ref="A3:G3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showGridLines="0" zoomScale="82" zoomScaleNormal="82" zoomScalePageLayoutView="0" workbookViewId="0" topLeftCell="A7">
      <selection activeCell="B42" sqref="B42"/>
    </sheetView>
  </sheetViews>
  <sheetFormatPr defaultColWidth="11.421875" defaultRowHeight="15"/>
  <cols>
    <col min="1" max="1" width="31.28125" style="0" customWidth="1"/>
    <col min="2" max="9" width="14.140625" style="0" customWidth="1"/>
    <col min="10" max="10" width="12.00390625" style="10" bestFit="1" customWidth="1"/>
  </cols>
  <sheetData>
    <row r="2" spans="1:9" ht="15.75">
      <c r="A2" s="154" t="s">
        <v>158</v>
      </c>
      <c r="B2" s="154"/>
      <c r="C2" s="154"/>
      <c r="D2" s="154"/>
      <c r="E2" s="154"/>
      <c r="F2" s="154"/>
      <c r="G2" s="154"/>
      <c r="H2" s="154"/>
      <c r="I2" s="154"/>
    </row>
    <row r="3" ht="15.75" thickBot="1"/>
    <row r="4" spans="1:9" ht="48.75" customHeight="1" thickBot="1">
      <c r="A4" s="48" t="s">
        <v>85</v>
      </c>
      <c r="B4" s="155" t="s">
        <v>87</v>
      </c>
      <c r="C4" s="161"/>
      <c r="D4" s="161"/>
      <c r="E4" s="156"/>
      <c r="F4" s="155" t="s">
        <v>88</v>
      </c>
      <c r="G4" s="161"/>
      <c r="H4" s="161"/>
      <c r="I4" s="156"/>
    </row>
    <row r="5" spans="1:9" ht="45.75" customHeight="1" thickBot="1">
      <c r="A5" s="49"/>
      <c r="B5" s="97" t="s">
        <v>11</v>
      </c>
      <c r="C5" s="98" t="s">
        <v>12</v>
      </c>
      <c r="D5" s="98" t="s">
        <v>51</v>
      </c>
      <c r="E5" s="98" t="s">
        <v>16</v>
      </c>
      <c r="F5" s="98" t="s">
        <v>11</v>
      </c>
      <c r="G5" s="98" t="s">
        <v>12</v>
      </c>
      <c r="H5" s="98" t="s">
        <v>51</v>
      </c>
      <c r="I5" s="98" t="s">
        <v>16</v>
      </c>
    </row>
    <row r="6" spans="1:9" ht="15.75" thickBot="1">
      <c r="A6" s="50" t="s">
        <v>17</v>
      </c>
      <c r="B6" s="44">
        <v>342940.38000000035</v>
      </c>
      <c r="C6" s="44">
        <v>11864.94</v>
      </c>
      <c r="D6" s="44">
        <v>25951.84</v>
      </c>
      <c r="E6" s="44">
        <v>380757.1600000004</v>
      </c>
      <c r="F6" s="44">
        <v>10054.05</v>
      </c>
      <c r="G6" s="44">
        <v>1361.0900000000001</v>
      </c>
      <c r="H6" s="44">
        <v>16550.52</v>
      </c>
      <c r="I6" s="44">
        <v>27965.66</v>
      </c>
    </row>
    <row r="7" spans="1:9" ht="15.75" thickBot="1">
      <c r="A7" s="51" t="s">
        <v>18</v>
      </c>
      <c r="B7" s="45">
        <v>178811.81999999977</v>
      </c>
      <c r="C7" s="45">
        <v>15519.68</v>
      </c>
      <c r="D7" s="45">
        <v>31971.32</v>
      </c>
      <c r="E7" s="45">
        <v>226302.81999999977</v>
      </c>
      <c r="F7" s="45">
        <v>17666.889999999992</v>
      </c>
      <c r="G7" s="45">
        <v>1888.0099999999998</v>
      </c>
      <c r="H7" s="45">
        <v>21065.34</v>
      </c>
      <c r="I7" s="45">
        <v>40620.23999999999</v>
      </c>
    </row>
    <row r="8" spans="1:9" ht="15.75" thickBot="1">
      <c r="A8" s="52" t="s">
        <v>19</v>
      </c>
      <c r="B8" s="46">
        <v>141591.15</v>
      </c>
      <c r="C8" s="46">
        <v>20456.639999999996</v>
      </c>
      <c r="D8" s="46">
        <v>16570</v>
      </c>
      <c r="E8" s="46">
        <v>178617.78999999998</v>
      </c>
      <c r="F8" s="46">
        <v>8758.2</v>
      </c>
      <c r="G8" s="46">
        <v>857.2700000000001</v>
      </c>
      <c r="H8" s="46">
        <v>0</v>
      </c>
      <c r="I8" s="46">
        <v>9615.470000000001</v>
      </c>
    </row>
    <row r="9" spans="1:9" ht="15.75" thickBot="1">
      <c r="A9" s="51" t="s">
        <v>20</v>
      </c>
      <c r="B9" s="45">
        <v>490140.5100000002</v>
      </c>
      <c r="C9" s="45">
        <v>17853.719999999998</v>
      </c>
      <c r="D9" s="45">
        <v>46787</v>
      </c>
      <c r="E9" s="45">
        <v>554781.2300000002</v>
      </c>
      <c r="F9" s="45">
        <v>32330.75000000001</v>
      </c>
      <c r="G9" s="45">
        <v>1916.6100000000001</v>
      </c>
      <c r="H9" s="45">
        <v>0</v>
      </c>
      <c r="I9" s="45">
        <v>34247.36000000001</v>
      </c>
    </row>
    <row r="10" spans="1:9" ht="15.75" thickBot="1">
      <c r="A10" s="52" t="s">
        <v>21</v>
      </c>
      <c r="B10" s="46">
        <v>157561.31000000006</v>
      </c>
      <c r="C10" s="46">
        <v>16991.829999999998</v>
      </c>
      <c r="D10" s="46">
        <v>11765.68</v>
      </c>
      <c r="E10" s="46">
        <v>186318.82000000004</v>
      </c>
      <c r="F10" s="46">
        <v>14963.31</v>
      </c>
      <c r="G10" s="46">
        <v>4692.78</v>
      </c>
      <c r="H10" s="46">
        <v>20078.76</v>
      </c>
      <c r="I10" s="46">
        <v>39734.85</v>
      </c>
    </row>
    <row r="11" spans="1:9" ht="15.75" thickBot="1">
      <c r="A11" s="51" t="s">
        <v>22</v>
      </c>
      <c r="B11" s="45">
        <v>209317.23000000007</v>
      </c>
      <c r="C11" s="45">
        <v>14689.070000000002</v>
      </c>
      <c r="D11" s="45">
        <v>18601.34</v>
      </c>
      <c r="E11" s="45">
        <v>242607.64000000007</v>
      </c>
      <c r="F11" s="45">
        <v>22451.790000000005</v>
      </c>
      <c r="G11" s="45">
        <v>771.65</v>
      </c>
      <c r="H11" s="45">
        <v>9090.22</v>
      </c>
      <c r="I11" s="45">
        <v>32313.660000000003</v>
      </c>
    </row>
    <row r="12" spans="1:9" ht="15.75" thickBot="1">
      <c r="A12" s="52" t="s">
        <v>23</v>
      </c>
      <c r="B12" s="46">
        <v>32951.83000000001</v>
      </c>
      <c r="C12" s="46">
        <v>290.95</v>
      </c>
      <c r="D12" s="46">
        <v>0</v>
      </c>
      <c r="E12" s="46">
        <v>33242.780000000006</v>
      </c>
      <c r="F12" s="46">
        <v>3820.3599999999997</v>
      </c>
      <c r="G12" s="46">
        <v>0</v>
      </c>
      <c r="H12" s="46">
        <v>0</v>
      </c>
      <c r="I12" s="46">
        <v>3820.3599999999997</v>
      </c>
    </row>
    <row r="13" spans="1:9" ht="15.75" thickBot="1">
      <c r="A13" s="51" t="s">
        <v>24</v>
      </c>
      <c r="B13" s="45">
        <v>447217.56</v>
      </c>
      <c r="C13" s="45">
        <v>20846.980000000003</v>
      </c>
      <c r="D13" s="45">
        <v>211711</v>
      </c>
      <c r="E13" s="45">
        <v>679775.54</v>
      </c>
      <c r="F13" s="45">
        <v>20437.739999999994</v>
      </c>
      <c r="G13" s="45">
        <v>4493.46</v>
      </c>
      <c r="H13" s="45">
        <v>57954</v>
      </c>
      <c r="I13" s="45">
        <v>82885.2</v>
      </c>
    </row>
    <row r="14" spans="1:9" ht="15.75" thickBot="1">
      <c r="A14" s="52" t="s">
        <v>25</v>
      </c>
      <c r="B14" s="46">
        <v>231811.58000000002</v>
      </c>
      <c r="C14" s="46">
        <v>28521.08</v>
      </c>
      <c r="D14" s="46">
        <v>9547.72</v>
      </c>
      <c r="E14" s="46">
        <v>269880.38</v>
      </c>
      <c r="F14" s="46">
        <v>13176.380000000001</v>
      </c>
      <c r="G14" s="46">
        <v>429.22999999999996</v>
      </c>
      <c r="H14" s="46">
        <v>4454.22</v>
      </c>
      <c r="I14" s="46">
        <v>18059.83</v>
      </c>
    </row>
    <row r="15" spans="1:9" ht="15.75" thickBot="1">
      <c r="A15" s="51" t="s">
        <v>26</v>
      </c>
      <c r="B15" s="45">
        <v>377322.13</v>
      </c>
      <c r="C15" s="45">
        <v>28961.45</v>
      </c>
      <c r="D15" s="45">
        <v>16535</v>
      </c>
      <c r="E15" s="45">
        <v>422818.58</v>
      </c>
      <c r="F15" s="45">
        <v>40757.39</v>
      </c>
      <c r="G15" s="45">
        <v>3339</v>
      </c>
      <c r="H15" s="45">
        <v>29035</v>
      </c>
      <c r="I15" s="45">
        <v>73131.39</v>
      </c>
    </row>
    <row r="16" spans="1:9" ht="15.75" thickBot="1">
      <c r="A16" s="52" t="s">
        <v>30</v>
      </c>
      <c r="B16" s="46">
        <v>860229.7799999999</v>
      </c>
      <c r="C16" s="46">
        <v>88042.99</v>
      </c>
      <c r="D16" s="46">
        <v>25874.06</v>
      </c>
      <c r="E16" s="46">
        <v>974146.83</v>
      </c>
      <c r="F16" s="46">
        <v>156758.25</v>
      </c>
      <c r="G16" s="46">
        <v>12638.04</v>
      </c>
      <c r="H16" s="46">
        <v>37172.86</v>
      </c>
      <c r="I16" s="46">
        <v>206569.15000000002</v>
      </c>
    </row>
    <row r="17" spans="1:9" ht="15.75" thickBot="1">
      <c r="A17" s="51" t="s">
        <v>31</v>
      </c>
      <c r="B17" s="45">
        <v>73416.99</v>
      </c>
      <c r="C17" s="45">
        <v>4959.99</v>
      </c>
      <c r="D17" s="45">
        <v>12500.12</v>
      </c>
      <c r="E17" s="45">
        <v>90877.1</v>
      </c>
      <c r="F17" s="45">
        <v>1910.88</v>
      </c>
      <c r="G17" s="45">
        <v>21.54</v>
      </c>
      <c r="H17" s="45">
        <v>3984.52</v>
      </c>
      <c r="I17" s="45">
        <v>5916.9400000000005</v>
      </c>
    </row>
    <row r="18" spans="1:9" ht="15.75" thickBot="1">
      <c r="A18" s="52" t="s">
        <v>32</v>
      </c>
      <c r="B18" s="46">
        <v>335599.64999999997</v>
      </c>
      <c r="C18" s="46">
        <v>20244.329999999998</v>
      </c>
      <c r="D18" s="46">
        <v>21162.12</v>
      </c>
      <c r="E18" s="46">
        <v>377006.1</v>
      </c>
      <c r="F18" s="46">
        <v>39674.229999999996</v>
      </c>
      <c r="G18" s="46">
        <v>2009.45</v>
      </c>
      <c r="H18" s="46">
        <v>0</v>
      </c>
      <c r="I18" s="46">
        <v>41683.67999999999</v>
      </c>
    </row>
    <row r="19" spans="1:9" ht="15.75" thickBot="1">
      <c r="A19" s="51" t="s">
        <v>34</v>
      </c>
      <c r="B19" s="45">
        <v>340288.85000000003</v>
      </c>
      <c r="C19" s="45">
        <v>26745.379999999997</v>
      </c>
      <c r="D19" s="45">
        <v>13978.01</v>
      </c>
      <c r="E19" s="45">
        <v>381012.24000000005</v>
      </c>
      <c r="F19" s="45">
        <v>19903.250000000004</v>
      </c>
      <c r="G19" s="45">
        <v>1306.74</v>
      </c>
      <c r="H19" s="45">
        <v>0</v>
      </c>
      <c r="I19" s="45">
        <v>21209.990000000005</v>
      </c>
    </row>
    <row r="20" spans="1:9" ht="15.75" thickBot="1">
      <c r="A20" s="52" t="s">
        <v>35</v>
      </c>
      <c r="B20" s="46">
        <v>303808.86</v>
      </c>
      <c r="C20" s="46">
        <v>60088.28000000002</v>
      </c>
      <c r="D20" s="46">
        <v>22283.31</v>
      </c>
      <c r="E20" s="46">
        <v>386180.45</v>
      </c>
      <c r="F20" s="46">
        <v>27865.25</v>
      </c>
      <c r="G20" s="46">
        <v>5112.07</v>
      </c>
      <c r="H20" s="46">
        <v>0</v>
      </c>
      <c r="I20" s="46">
        <v>32977.32</v>
      </c>
    </row>
    <row r="21" spans="1:9" ht="15.75" thickBot="1">
      <c r="A21" s="51" t="s">
        <v>36</v>
      </c>
      <c r="B21" s="45">
        <v>490162.25000000035</v>
      </c>
      <c r="C21" s="45">
        <v>57628.670000000006</v>
      </c>
      <c r="D21" s="45">
        <v>36847.62</v>
      </c>
      <c r="E21" s="45">
        <v>584638.5400000004</v>
      </c>
      <c r="F21" s="45">
        <v>156824.35000000006</v>
      </c>
      <c r="G21" s="45">
        <v>44651.689999999995</v>
      </c>
      <c r="H21" s="45">
        <v>0</v>
      </c>
      <c r="I21" s="45">
        <v>201476.04000000007</v>
      </c>
    </row>
    <row r="22" spans="1:9" ht="15.75" thickBot="1">
      <c r="A22" s="52" t="s">
        <v>37</v>
      </c>
      <c r="B22" s="46">
        <v>256169.77000000002</v>
      </c>
      <c r="C22" s="46">
        <v>13945.129999999997</v>
      </c>
      <c r="D22" s="46">
        <v>27446.34</v>
      </c>
      <c r="E22" s="46">
        <v>297561.24000000005</v>
      </c>
      <c r="F22" s="46">
        <v>10342.900000000003</v>
      </c>
      <c r="G22" s="46">
        <v>52.6</v>
      </c>
      <c r="H22" s="46">
        <v>0</v>
      </c>
      <c r="I22" s="46">
        <v>10395.500000000004</v>
      </c>
    </row>
    <row r="23" spans="1:9" ht="15.75" thickBot="1">
      <c r="A23" s="51" t="s">
        <v>38</v>
      </c>
      <c r="B23" s="45">
        <v>377912.2700000003</v>
      </c>
      <c r="C23" s="45">
        <v>52811.04</v>
      </c>
      <c r="D23" s="45">
        <v>8020.28</v>
      </c>
      <c r="E23" s="45">
        <v>438743.5900000003</v>
      </c>
      <c r="F23" s="45">
        <v>31377.760000000002</v>
      </c>
      <c r="G23" s="45">
        <v>4187.85</v>
      </c>
      <c r="H23" s="45">
        <v>0</v>
      </c>
      <c r="I23" s="45">
        <v>35565.61</v>
      </c>
    </row>
    <row r="24" spans="1:9" ht="15.75" thickBot="1">
      <c r="A24" s="52" t="s">
        <v>39</v>
      </c>
      <c r="B24" s="46">
        <v>169592.48000000027</v>
      </c>
      <c r="C24" s="46">
        <v>5134.02</v>
      </c>
      <c r="D24" s="46">
        <v>61896</v>
      </c>
      <c r="E24" s="46">
        <v>236622.50000000026</v>
      </c>
      <c r="F24" s="46">
        <v>24507.379999999997</v>
      </c>
      <c r="G24" s="46">
        <v>4254.86</v>
      </c>
      <c r="H24" s="46">
        <v>66826</v>
      </c>
      <c r="I24" s="46">
        <v>95588.23999999999</v>
      </c>
    </row>
    <row r="25" spans="1:9" ht="15.75" thickBot="1">
      <c r="A25" s="51" t="s">
        <v>40</v>
      </c>
      <c r="B25" s="45">
        <v>319551.0100000005</v>
      </c>
      <c r="C25" s="45">
        <v>18681.66</v>
      </c>
      <c r="D25" s="45">
        <v>19043.52</v>
      </c>
      <c r="E25" s="45">
        <v>357276.19000000047</v>
      </c>
      <c r="F25" s="45">
        <v>35339.62999999999</v>
      </c>
      <c r="G25" s="45">
        <v>2841.1000000000004</v>
      </c>
      <c r="H25" s="45">
        <v>16077.06</v>
      </c>
      <c r="I25" s="45">
        <v>54257.789999999986</v>
      </c>
    </row>
    <row r="26" spans="1:9" ht="15.75" thickBot="1">
      <c r="A26" s="52" t="s">
        <v>41</v>
      </c>
      <c r="B26" s="46">
        <v>240956.28</v>
      </c>
      <c r="C26" s="46">
        <v>13105.369999999999</v>
      </c>
      <c r="D26" s="46">
        <v>10665.24</v>
      </c>
      <c r="E26" s="46">
        <v>264726.89</v>
      </c>
      <c r="F26" s="46">
        <v>35025.1</v>
      </c>
      <c r="G26" s="46">
        <v>975.5999999999999</v>
      </c>
      <c r="H26" s="46">
        <v>0</v>
      </c>
      <c r="I26" s="46">
        <v>36000.7</v>
      </c>
    </row>
    <row r="27" spans="1:9" ht="15.75" thickBot="1">
      <c r="A27" s="51" t="s">
        <v>42</v>
      </c>
      <c r="B27" s="45">
        <v>383010.85000000003</v>
      </c>
      <c r="C27" s="45">
        <v>23086.749999999996</v>
      </c>
      <c r="D27" s="45">
        <v>46214</v>
      </c>
      <c r="E27" s="45">
        <v>452311.60000000003</v>
      </c>
      <c r="F27" s="45">
        <v>108841.8</v>
      </c>
      <c r="G27" s="45">
        <v>12314.880000000001</v>
      </c>
      <c r="H27" s="45">
        <v>85389</v>
      </c>
      <c r="I27" s="45">
        <v>206545.68</v>
      </c>
    </row>
    <row r="28" spans="1:9" ht="15.75" thickBot="1">
      <c r="A28" s="52" t="s">
        <v>43</v>
      </c>
      <c r="B28" s="46">
        <v>379703.4300000002</v>
      </c>
      <c r="C28" s="46">
        <v>23858.890000000003</v>
      </c>
      <c r="D28" s="46">
        <v>41134.76</v>
      </c>
      <c r="E28" s="46">
        <v>444697.08000000025</v>
      </c>
      <c r="F28" s="46">
        <v>39830.88</v>
      </c>
      <c r="G28" s="46">
        <v>2002.06</v>
      </c>
      <c r="H28" s="46">
        <v>14324.02</v>
      </c>
      <c r="I28" s="46">
        <v>56156.95999999999</v>
      </c>
    </row>
    <row r="29" spans="1:9" ht="15.75" thickBot="1">
      <c r="A29" s="51" t="s">
        <v>44</v>
      </c>
      <c r="B29" s="45">
        <v>303642.9300000005</v>
      </c>
      <c r="C29" s="45">
        <v>16935.960000000003</v>
      </c>
      <c r="D29" s="45">
        <v>1427.4</v>
      </c>
      <c r="E29" s="45">
        <v>322006.29000000056</v>
      </c>
      <c r="F29" s="45">
        <v>13531.55</v>
      </c>
      <c r="G29" s="45">
        <v>3271.98</v>
      </c>
      <c r="H29" s="45">
        <v>19765.22</v>
      </c>
      <c r="I29" s="45">
        <v>36568.75</v>
      </c>
    </row>
    <row r="30" spans="1:9" ht="15.75" thickBot="1">
      <c r="A30" s="52" t="s">
        <v>45</v>
      </c>
      <c r="B30" s="46">
        <v>459806.8400000006</v>
      </c>
      <c r="C30" s="46">
        <v>5830.400000000001</v>
      </c>
      <c r="D30" s="46">
        <v>157780.08</v>
      </c>
      <c r="E30" s="46">
        <v>623417.3200000006</v>
      </c>
      <c r="F30" s="46">
        <v>19583.37</v>
      </c>
      <c r="G30" s="46">
        <v>373.47</v>
      </c>
      <c r="H30" s="46">
        <v>17717.14</v>
      </c>
      <c r="I30" s="46">
        <v>37673.979999999996</v>
      </c>
    </row>
    <row r="31" spans="1:9" ht="15.75" thickBot="1">
      <c r="A31" s="53" t="s">
        <v>46</v>
      </c>
      <c r="B31" s="45">
        <v>681161.55</v>
      </c>
      <c r="C31" s="45">
        <v>18387.16</v>
      </c>
      <c r="D31" s="45">
        <v>156597</v>
      </c>
      <c r="E31" s="45">
        <v>856145.7100000001</v>
      </c>
      <c r="F31" s="45">
        <v>50935</v>
      </c>
      <c r="G31" s="45">
        <v>5471.95</v>
      </c>
      <c r="H31" s="45">
        <v>87130</v>
      </c>
      <c r="I31" s="45">
        <v>143536.95</v>
      </c>
    </row>
    <row r="32" spans="1:9" ht="15.75" thickBot="1">
      <c r="A32" s="54" t="s">
        <v>86</v>
      </c>
      <c r="B32" s="47">
        <v>8584679.290000005</v>
      </c>
      <c r="C32" s="47">
        <v>625482.3600000001</v>
      </c>
      <c r="D32" s="47">
        <v>1052310.76</v>
      </c>
      <c r="E32" s="47">
        <v>10262472.410000004</v>
      </c>
      <c r="F32" s="47">
        <v>956668.4400000002</v>
      </c>
      <c r="G32" s="47">
        <v>121234.98000000001</v>
      </c>
      <c r="H32" s="47">
        <v>506613.88</v>
      </c>
      <c r="I32" s="47">
        <v>1584517.3000000003</v>
      </c>
    </row>
    <row r="33" spans="1:9" ht="15.75" thickBot="1">
      <c r="A33" s="52" t="s">
        <v>27</v>
      </c>
      <c r="B33" s="46">
        <v>41376.149999999994</v>
      </c>
      <c r="C33" s="46">
        <v>814.62</v>
      </c>
      <c r="D33" s="46">
        <v>0</v>
      </c>
      <c r="E33" s="46">
        <v>42190.77</v>
      </c>
      <c r="F33" s="46">
        <v>3340.54</v>
      </c>
      <c r="G33" s="46">
        <v>0</v>
      </c>
      <c r="H33" s="46">
        <v>0</v>
      </c>
      <c r="I33" s="46">
        <v>3340.54</v>
      </c>
    </row>
    <row r="34" spans="1:9" ht="15.75" thickBot="1">
      <c r="A34" s="51" t="s">
        <v>28</v>
      </c>
      <c r="B34" s="45">
        <v>54919.59999999997</v>
      </c>
      <c r="C34" s="45">
        <v>99.94</v>
      </c>
      <c r="D34" s="45">
        <v>376.5</v>
      </c>
      <c r="E34" s="45">
        <v>55396.03999999997</v>
      </c>
      <c r="F34" s="45">
        <v>1751.64</v>
      </c>
      <c r="G34" s="45">
        <v>0</v>
      </c>
      <c r="H34" s="45">
        <v>0</v>
      </c>
      <c r="I34" s="45">
        <v>1751.64</v>
      </c>
    </row>
    <row r="35" spans="1:9" ht="15.75" thickBot="1">
      <c r="A35" s="52" t="s">
        <v>33</v>
      </c>
      <c r="B35" s="46">
        <v>76442.51999999999</v>
      </c>
      <c r="C35" s="46">
        <v>1924.16</v>
      </c>
      <c r="D35" s="46">
        <v>0</v>
      </c>
      <c r="E35" s="46">
        <v>78366.68</v>
      </c>
      <c r="F35" s="46">
        <v>9871.130000000001</v>
      </c>
      <c r="G35" s="46">
        <v>132.84</v>
      </c>
      <c r="H35" s="46">
        <v>0</v>
      </c>
      <c r="I35" s="46">
        <v>10003.970000000001</v>
      </c>
    </row>
    <row r="36" spans="1:9" ht="15.75" thickBot="1">
      <c r="A36" s="51" t="s">
        <v>47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</row>
    <row r="37" spans="1:9" ht="15.75" thickBot="1">
      <c r="A37" s="55" t="s">
        <v>29</v>
      </c>
      <c r="B37" s="46">
        <v>168602.61000000004</v>
      </c>
      <c r="C37" s="46">
        <v>0</v>
      </c>
      <c r="D37" s="46">
        <v>18031.6</v>
      </c>
      <c r="E37" s="46">
        <v>186634.21000000005</v>
      </c>
      <c r="F37" s="46">
        <v>1910.88</v>
      </c>
      <c r="G37" s="46">
        <v>0</v>
      </c>
      <c r="H37" s="46">
        <v>0</v>
      </c>
      <c r="I37" s="46">
        <v>1910.88</v>
      </c>
    </row>
    <row r="38" spans="1:9" ht="15.75" thickBot="1">
      <c r="A38" s="56" t="s">
        <v>90</v>
      </c>
      <c r="B38" s="47">
        <v>341340.88</v>
      </c>
      <c r="C38" s="47">
        <v>2838.7200000000003</v>
      </c>
      <c r="D38" s="47">
        <v>18408.1</v>
      </c>
      <c r="E38" s="47">
        <v>362587.7</v>
      </c>
      <c r="F38" s="47">
        <v>16874.190000000002</v>
      </c>
      <c r="G38" s="47">
        <v>132.84</v>
      </c>
      <c r="H38" s="47">
        <v>0</v>
      </c>
      <c r="I38" s="47">
        <v>17007.030000000002</v>
      </c>
    </row>
    <row r="39" spans="1:9" ht="15.75" thickBot="1">
      <c r="A39" s="57" t="s">
        <v>89</v>
      </c>
      <c r="B39" s="58">
        <v>8926020.170000006</v>
      </c>
      <c r="C39" s="58">
        <v>628321.0800000001</v>
      </c>
      <c r="D39" s="58">
        <v>1070718.86</v>
      </c>
      <c r="E39" s="58">
        <v>10625060.110000003</v>
      </c>
      <c r="F39" s="58">
        <v>973542.6300000001</v>
      </c>
      <c r="G39" s="58">
        <v>121367.82</v>
      </c>
      <c r="H39" s="58">
        <v>506613.88</v>
      </c>
      <c r="I39" s="59">
        <v>1601524.3300000003</v>
      </c>
    </row>
    <row r="40" ht="15"/>
    <row r="41" spans="1:6" ht="15.75">
      <c r="A41" s="13" t="s">
        <v>145</v>
      </c>
      <c r="E41" s="20"/>
      <c r="F41" s="4"/>
    </row>
  </sheetData>
  <sheetProtection/>
  <mergeCells count="3">
    <mergeCell ref="A2:I2"/>
    <mergeCell ref="B4:E4"/>
    <mergeCell ref="F4:I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2017-2018 ; bilan social national 2017-2018 - Enseignement scolaire</dc:title>
  <dc:subject/>
  <dc:creator>MENJ-DEPP;Ministère de l'éducation nationale et de la Jeunesse, Direction de l'évaluation, de la prospective et de la performance; MENJ</dc:creator>
  <cp:keywords/>
  <dc:description/>
  <cp:lastModifiedBy>Administration centrale</cp:lastModifiedBy>
  <cp:lastPrinted>2018-11-27T16:21:00Z</cp:lastPrinted>
  <dcterms:created xsi:type="dcterms:W3CDTF">2016-11-18T10:00:13Z</dcterms:created>
  <dcterms:modified xsi:type="dcterms:W3CDTF">2019-06-03T14:50:48Z</dcterms:modified>
  <cp:category/>
  <cp:version/>
  <cp:contentType/>
  <cp:contentStatus/>
</cp:coreProperties>
</file>