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30" windowWidth="13695" windowHeight="11760" tabRatio="776" activeTab="1"/>
  </bookViews>
  <sheets>
    <sheet name="Figure 1" sheetId="12" r:id="rId1"/>
    <sheet name="Figure 2" sheetId="15" r:id="rId2"/>
    <sheet name="Figure 2 bis" sheetId="23" r:id="rId3"/>
    <sheet name="Figure 3" sheetId="16" r:id="rId4"/>
    <sheet name="Figure 4" sheetId="17" r:id="rId5"/>
    <sheet name="Figure 5" sheetId="22" r:id="rId6"/>
    <sheet name="Méthodologie" sheetId="21" r:id="rId7"/>
  </sheets>
  <definedNames>
    <definedName name="DONNEE_NI" localSheetId="0">#REF!</definedName>
    <definedName name="DONNEE_NI" localSheetId="1">#REF!</definedName>
    <definedName name="DONNEE_NI" localSheetId="3">#REF!</definedName>
    <definedName name="DONNEE_NI" localSheetId="4">#REF!</definedName>
    <definedName name="DONNEE_NI">#REF!</definedName>
    <definedName name="m">#REF!</definedName>
  </definedNames>
  <calcPr calcId="145621"/>
  <customWorkbookViews>
    <customWorkbookView name="ni" guid="{27F18FA8-C17D-4865-A76A-9B31975AB21A}" includePrintSettings="0" includeHiddenRowCol="0" maximized="1" windowWidth="1916" windowHeight="854" activeSheetId="10"/>
  </customWorkbookViews>
</workbook>
</file>

<file path=xl/calcChain.xml><?xml version="1.0" encoding="utf-8"?>
<calcChain xmlns="http://schemas.openxmlformats.org/spreadsheetml/2006/main">
  <c r="H9" i="22" l="1"/>
  <c r="H8" i="22"/>
  <c r="H7" i="22"/>
  <c r="H6" i="22"/>
  <c r="H5" i="22"/>
</calcChain>
</file>

<file path=xl/sharedStrings.xml><?xml version="1.0" encoding="utf-8"?>
<sst xmlns="http://schemas.openxmlformats.org/spreadsheetml/2006/main" count="143" uniqueCount="81">
  <si>
    <t>Année</t>
  </si>
  <si>
    <t>Répartition (en %)</t>
  </si>
  <si>
    <t>Groupe 1</t>
  </si>
  <si>
    <t>Groupe 2</t>
  </si>
  <si>
    <t>Groupe 3</t>
  </si>
  <si>
    <t>Groupe 4</t>
  </si>
  <si>
    <t>Groupe 5</t>
  </si>
  <si>
    <t>Garçons</t>
  </si>
  <si>
    <t>Filles</t>
  </si>
  <si>
    <t>Score moyen</t>
  </si>
  <si>
    <t>Groupe &lt;1</t>
  </si>
  <si>
    <t>Note : Par le jeu des arrondis, les totaux des pourcentages pour une année peuvent être légèrement différents de 100 %.</t>
  </si>
  <si>
    <r>
      <t xml:space="preserve">Les évolutions significatives entre deux évaluations successives sont indiquées en </t>
    </r>
    <r>
      <rPr>
        <b/>
        <sz val="10"/>
        <rFont val="MS Sans Serif"/>
        <family val="2"/>
      </rPr>
      <t>gras</t>
    </r>
    <r>
      <rPr>
        <sz val="10"/>
        <rFont val="MS Sans Serif"/>
        <family val="2"/>
      </rPr>
      <t>.</t>
    </r>
  </si>
  <si>
    <t>Écart-type</t>
  </si>
  <si>
    <t>&lt;1</t>
  </si>
  <si>
    <t>Score
moyen</t>
  </si>
  <si>
    <t>Groupes</t>
  </si>
  <si>
    <t>Elèves en retard</t>
  </si>
  <si>
    <t>Elèves à l'heure</t>
  </si>
  <si>
    <r>
      <t xml:space="preserve">Les évolutions significatives entre deux évaluations successives sont indiquées en </t>
    </r>
    <r>
      <rPr>
        <b/>
        <sz val="10"/>
        <rFont val="MS Sans Serif"/>
        <family val="2"/>
      </rPr>
      <t>gras</t>
    </r>
    <r>
      <rPr>
        <sz val="10"/>
        <rFont val="Arial"/>
        <family val="2"/>
      </rPr>
      <t>.</t>
    </r>
  </si>
  <si>
    <t>Par le jeu des arrondis, les totaux des pourcentages en ligne peuvent être légèrement différents de 100 %.</t>
  </si>
  <si>
    <t>Premier quart</t>
  </si>
  <si>
    <t>Deuxième quart</t>
  </si>
  <si>
    <t>Troisième quart</t>
  </si>
  <si>
    <t>Quatrième quart</t>
  </si>
  <si>
    <t>Indice moyen de l'établissement</t>
  </si>
  <si>
    <t>On utilise désormais un indice de position sociale croisé qui a été appliqué sur les données des évaluations précédentes.</t>
  </si>
  <si>
    <t>% Population</t>
  </si>
  <si>
    <t xml:space="preserve">Les évaluations du CEDRE sont réalisées sur échantillons. De ce fait, les résultats sont soumis à une variabilité qui dépend des erreurs d’échantillonnage. Il est possible d’estimer statistiquement ces erreurs affectant la représentativité de la population interrogée au travers d’intervalles de confiance, méthode utilisée pour la présente étude afin d’y faire état des évolutions significatives. </t>
  </si>
  <si>
    <t>Significativité</t>
  </si>
  <si>
    <t>La construction de l’échelle de performances</t>
  </si>
  <si>
    <t>L’échantillonnage</t>
  </si>
  <si>
    <t>Méthodologie</t>
  </si>
  <si>
    <t>Transition papier-numérique</t>
  </si>
  <si>
    <t>1 - Score moyen et répartition (en %) selon les groupes de niveaux en 2008, 2014 et 2019</t>
  </si>
  <si>
    <t>2008</t>
  </si>
  <si>
    <t>2014</t>
  </si>
  <si>
    <t>2019</t>
  </si>
  <si>
    <t>Lecture : les élèves de 2019 obtiennent un score de 237 avec un écart type de 54 et 25 % d’entre eux appartiennent au groupe 3.</t>
  </si>
  <si>
    <t>Lecture : les filles représentent 50,8 % de l'échantillon en 2008 contre 49,9 % en 2019.</t>
  </si>
  <si>
    <t>Leur score a diminué de 5 points entre les deux derniers cycles d'évaluation, passant de 238 à 233 points.</t>
  </si>
  <si>
    <t>25,9 % d'entre elles appartiennent au groupe de niveau 3 en 2019 contre 28,9 % en 2014.</t>
  </si>
  <si>
    <t>3 - Score moyen en 2008, 2014 et en 2019 selon l'indice de position sociale moyen de l'établissement</t>
  </si>
  <si>
    <t>Lecture : en 2019, les élèves du quatrième quartile (collèges les plus favorisés selon l'indice de position sociale) ont un score de 254, contre 268 en 2014.</t>
  </si>
  <si>
    <t>Échelle de performances 2019 en mathématiques</t>
  </si>
  <si>
    <t>4 - Échelle de performances 2019 en mathématiques</t>
  </si>
  <si>
    <t>Groupe &lt;1
6,4 %</t>
  </si>
  <si>
    <t>Groupe 1
18,2 %</t>
  </si>
  <si>
    <t>Groupe 2
28,2 %</t>
  </si>
  <si>
    <t>Groupe 3
28,3 %</t>
  </si>
  <si>
    <t>Groupe 4
14,3 %</t>
  </si>
  <si>
    <t>Groupe 5
7,9 %</t>
  </si>
  <si>
    <t>Lecture : la barre grisée symbolise l'étendue croissante de la maîtrise des compétences du groupe &lt; 1 au groupe 5 et la partie bleue de la barre traduit la plage de score du groupe. Les élèves du groupe 3 représentent 28,3 % des élèves. L'élève le plus faible de ce goupe a un score de 237 points et le score du plus fort est de 275 points. Les élèves de ce groupe sont capables de réaliser les tâches du niveau des groupes &lt; 1, 1, 2 et 3 (partie grisée) mais ils ont une probabilité faible de réussir les tâches spécifiques aux groupes 4 et 5.</t>
  </si>
  <si>
    <t>La population visée est celle des élèves de troisième des collèges publics et privés sous contrat de France métropolitaine et DOM. Ces élèves sont entrés majoritairement en sixième en septembre 2015. En 2019, l’enquête a été réalisée auprès d’un échantillon de 8000 élèves, scolarisés dans 309 collèges sélectionnés en vue d’une représentativité nationale. Pour tenir compte de la non-réponse, les échantillons ont été redressés.</t>
  </si>
  <si>
    <t>Figure 5 - Rapport des élèves aux mathématiques</t>
  </si>
  <si>
    <t>Je m’inquiète à l’idée d’avoir de mauvaises notes en mathématiques</t>
  </si>
  <si>
    <t>Je deviens très nerveux (nerveuse) quand je travaille à des problèmes de mathématiques</t>
  </si>
  <si>
    <t>J’aime bien travailler en groupe avec d’autres élèves</t>
  </si>
  <si>
    <t xml:space="preserve">J’apprends mieux en mathématiques quand je travaille avec d’autres élèves de ma classe </t>
  </si>
  <si>
    <t>Les mathématiques sont une matière importante parce qu'elles sont nécessaires pour de futures études</t>
  </si>
  <si>
    <t>Lecture : 58,9 % des élèves répondants en 2019 déclarent être "D'accord" ou "Tout à fait d'accord" avec l'affirmation "J’apprends mieux en mathématiques quand je travaille avec d’autres élèves de ma classe ", contre 62,4 % en 2014.</t>
  </si>
  <si>
    <t>2 - Score moyen et répartition (en %) dans les groupes de niveaux en 2008, 2014 et en 2019 selon les caractéristiques des élèves</t>
  </si>
  <si>
    <t>Les élèves du groupe &lt;1 sont capables de traiter des situations simples mobilisant des grandeurs ou données familières, d’extraire de l’information explicite exhaustive (sans inférence ni interprétation) et de réaliser mentalement des calculs avec les quatre opérations sur les entiers (attendus en début de cycle 3).</t>
  </si>
  <si>
    <t>Les élèves du groupe 1 manifestent des connaissances et donnent du sens à des situations simples de probabilité, de pourcentage, de représentation dans l’espace, de calculs de durée, et ils sont capables d’un premier pas vers l’interprétation ou la mise en relation.</t>
  </si>
  <si>
    <t>Les élèves du groupe 2 possèdent de réelles compétences pour réaliser des calculs sur les nombres entiers et décimaux relatifs. Ils peuvent résoudre un problème impliquant des nombres décimaux dans un environnement numérique interactif et représenter un nombre décimal dans différents registres. La maîtrise des programmes de calcul est également très satisfaisante. Ils parviennent à en proposer les expressions littérales associées. La proportionnalité est bien utilisée dans des cas simples de la vie courante et reconnue à partir d’un tableau (recherche de l’information). Les conversions d’unités de longueur et de masse simples sont, elles aussi, maîtrisées. La notion de vitesse est globalement comprise. En géométrie, ils peuvent mettre en relation un programme de construction avec une figure et reconnaître une symétrie axiale.</t>
  </si>
  <si>
    <t>Les élèves du groupe 3 peuvent conduire des raisonnements à une étape déductive. Le calcul sur les puissances de 10 est acquis. Leurs aptitudes à réaliser des calculs algébriques et à mettre une situation en équation sont étendues. Ils sont capables de développer une expression algébrique simple, de la factoriser en utilisant la distributivité de la multiplication par rapport à l’addition ainsi que de reconnaître une somme ou un produit. En outre, ils utilisent la proportionnalité comme un outil permettant de résoudre les problèmes et savent utiliser les grandeurs composées. En géométrie, ils savent mettre en œuvre certains théorèmes du programme dans des cas simples. Le calcul d’aire par dénombrement d’unités et la conversion de durées entre les systèmes sexagésimal et décimal sont acquis. Enfin, en algorithmique, ils savent interpréter le langage de programmation par blocs dans des cas simples incluant variable, boucle ou condition.</t>
  </si>
  <si>
    <t xml:space="preserve">Les élèves du groupe 4 sont capables d’analyses à deux étapes déductives. C’est à partir de ce groupe qu’ils produisent des raisonnements formalisés dans une démonstration écrite et citent un contre-exemple pour invalider un énoncé trop général. Confrontés à une figure de géométrie complexe, ils identifient une sous-figure pertinente qui se base sur les conditions suffisantes du théorème usité. De plus, la proportionnalité et les nombres sont des éléments mieux maîtrisés par ces élèves. En effet, ils calculent une quatrième proportionnelle et réalisent des opérations sur les nombres en écriture fractionnaire et les puissances. Dans le domaine des fonctions, ils comprennent le formalisme f(a)=b et la notion d’image et d’antécédent. Ils établissent des liens entre différentes représentations d’une fonction, notamment dans un environnement numérique interactif. L’interprétation de programmes par blocs plus complexes, contenant notamment une fonction, est acquise.  </t>
  </si>
  <si>
    <t xml:space="preserve">La transition des évaluations CEDRE du papier vers le numérique comportait le risque d’une rupture de série. En effet, comparer les élèves évalués en 2019 avec ceux des cohortes précédentes ne pouvait se faire que sous l’hypothèse que les items restaient parfaitement identiques (notamment en termes de difficulté) lors de leur changement de mode (passage du papier au numérique).
Une étude de comparabilité a donc été réalisée en 2018. Pour cela, ont été sélectionnés parmi les items soumis aux cohortes CEDRE précédentes ceux destinés à être repris en version numérique en 2019. Ils ont été divisés en deux groupes A et B. Un échantillon représentatif de la population de 3ème a ensuite été tiré et deux groupes ont été constitués. Un premier groupe d’élèves a été soumis à la version papier des items du groupe A et à la version numérique des items du groupe B. Inversement, un second groupe d’élèves a été soumis à la version numérique des items du groupe A et à la version papier du groupe B.
Ainsi, les difficultés des items dans leurs deux modes (papier et numérique) ont pu être calculées séparément. L’écart de difficulté entre les versions papier et numérique des items (aussi appelé « effet mode ») a ensuite été reporté sur la passation CEDRE 2019, afin de la rendre comparable avec les cohortes précédentes.
</t>
  </si>
  <si>
    <t>Les élèves du groupe 5 prennent des initiatives et argumentent leurs choix. Dans les différents champs mathématiques, ils mènent des raisonnements structurés. Ils mobilisent correctement un large éventail de définitions et de propriétés enseignées au collège. En géométrie, les seules transformations acquises sont les symétries et la translation. Ils sont capables de résoudre un problème à l’aide des nombres en écriture fractionnaire ou des puissances. Enfin, les notions sur les fonctions sont mieux comprises et exploitées par ces élèves, par exemple pour représenter dans une forme algébrique une grandeur géométrique dépendant d’une variable.</t>
  </si>
  <si>
    <t>Public hors EP</t>
  </si>
  <si>
    <t>Privé</t>
  </si>
  <si>
    <t>Leur score a diminué de 8 points entre 2008 et 2014, passant de 250 à 242 points.</t>
  </si>
  <si>
    <t>25,1 % d'entre eux appartiennent au groupe de niveau 3 en 2019 contre 28,2 % en 2014.</t>
  </si>
  <si>
    <t>2b - Score moyen et répartition (en %) dans les groupes de niveaux en 2008, 2014 et en 2019 selon le secteur d'enseignement</t>
  </si>
  <si>
    <t>Lecture : les élèves scolarisés dans l'enseignement public hors éducation prioritaire (EP) représentent 66,4 % de l'échantillon en 2008 contre 62,6 % en 2019.</t>
  </si>
  <si>
    <t>Public EP</t>
  </si>
  <si>
    <t xml:space="preserve">Source : MENJS-DEPP / Enquêtes Cedre, compétences en mathématiques en fin de collège en 2008, 2014 et 2019. </t>
  </si>
  <si>
    <t>L’échelle de performances a été élaborée en utilisant les modèles de réponse à l’item. Le score moyen en mathématiques, correspondant à la  performance moyenne des élèves de l’échantillon de 2008, a été fixé par construction à 250 et l’écart type à 50. Cela implique qu’environ deux tiers des élèves ont un score compris entre 200 et 300. Mais cette échelle n’a aucune valeur normative et, en particulier, la moyenne de 250 ne constitue en rien un seuil qui correspondrait à des compétences minimales à atteindre. Sur la base de constats fréquemment établis dans les différentes évaluations antérieures de la DEPP, qui montrent que 15 % des élèves peuvent être considérés en difficulté en fin de scolarité obligatoire, la partie la plus basse de l’échelle est constituée en 2006 des scores obtenus par les 15 % d’élèves ayant les résultats les plus faibles. À l’opposé, la partie supérieure, constituée des scores les plus élevés, rassemble 10 % des élèves. Entre ces deux niveaux, l’échelle a été scindée entre trois intervalles de scores de même amplitude correspondant à trois groupes intermédiaires. Les modèles de réponse à l’item ont l’avantage de positionner sur la même échelle les scores des élèves et les items, ce qui révèle les niveaux de difficulté de ceux-ci. Cette correspondance permet de caractériser les compétences maîtrisées par chacun des groupes d’élèves et leur évolution.</t>
  </si>
  <si>
    <t>Réf. : Note d'information, n°20.34  © DEPP</t>
  </si>
  <si>
    <t> Champ : élèves de 3ème générale de France métropolitaine + DROM, Public + Privé sous contrat.</t>
  </si>
  <si>
    <t>Cedre 2008-2014-2019 Mathématiques en fin de collège : des résultats en baisse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</si>
</sst>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0"/>
      <name val="Arial"/>
    </font>
    <font>
      <sz val="8"/>
      <name val="Arial"/>
      <family val="2"/>
    </font>
    <font>
      <sz val="10"/>
      <name val="Arial"/>
      <family val="2"/>
    </font>
    <font>
      <sz val="8"/>
      <name val="MS Sans Serif"/>
      <family val="2"/>
    </font>
    <font>
      <sz val="10"/>
      <name val="MS Sans Serif"/>
      <family val="2"/>
    </font>
    <font>
      <i/>
      <sz val="10"/>
      <name val="MS Sans Serif"/>
      <family val="2"/>
    </font>
    <font>
      <sz val="9"/>
      <name val="MS Sans Serif"/>
      <family val="2"/>
    </font>
    <font>
      <b/>
      <sz val="10"/>
      <name val="MS Sans Serif"/>
      <family val="2"/>
    </font>
    <font>
      <b/>
      <sz val="10"/>
      <name val="Arial Narrow"/>
      <family val="2"/>
    </font>
    <font>
      <sz val="10"/>
      <name val="Arial Narrow"/>
      <family val="2"/>
    </font>
    <font>
      <sz val="10"/>
      <color indexed="8"/>
      <name val="Arial Narrow"/>
      <family val="2"/>
    </font>
    <font>
      <i/>
      <sz val="10"/>
      <name val="Arial"/>
      <family val="2"/>
    </font>
    <font>
      <b/>
      <sz val="12"/>
      <name val="Arial"/>
      <family val="2"/>
    </font>
    <font>
      <b/>
      <sz val="10"/>
      <color theme="0"/>
      <name val="MS Sans Serif"/>
      <family val="2"/>
    </font>
    <font>
      <sz val="10"/>
      <color rgb="FF00B050"/>
      <name val="MS Sans Serif"/>
      <family val="2"/>
    </font>
    <font>
      <sz val="10"/>
      <color theme="1"/>
      <name val="Arial Narrow"/>
      <family val="2"/>
    </font>
    <font>
      <sz val="10"/>
      <color rgb="FF00B050"/>
      <name val="Arial Narrow"/>
      <family val="2"/>
    </font>
    <font>
      <b/>
      <sz val="14"/>
      <color theme="1"/>
      <name val="Arial Narrow"/>
      <family val="2"/>
    </font>
    <font>
      <b/>
      <sz val="14"/>
      <color rgb="FF00B050"/>
      <name val="Arial Narrow"/>
      <family val="2"/>
    </font>
    <font>
      <sz val="12"/>
      <color rgb="FF000000"/>
      <name val="Arial"/>
      <family val="2"/>
    </font>
    <font>
      <b/>
      <sz val="12"/>
      <color rgb="FF4F81BD"/>
      <name val="Arial"/>
      <family val="2"/>
    </font>
    <font>
      <b/>
      <sz val="10"/>
      <name val="Arial"/>
      <family val="2"/>
    </font>
    <font>
      <i/>
      <sz val="11"/>
      <color theme="1"/>
      <name val="Calibri"/>
      <family val="2"/>
      <scheme val="minor"/>
    </font>
  </fonts>
  <fills count="11">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s>
  <borders count="50">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4" fillId="0" borderId="0"/>
    <xf numFmtId="9" fontId="4" fillId="0" borderId="0" applyFont="0" applyFill="0" applyBorder="0" applyAlignment="0" applyProtection="0"/>
    <xf numFmtId="0" fontId="2" fillId="0" borderId="0"/>
  </cellStyleXfs>
  <cellXfs count="211">
    <xf numFmtId="0" fontId="0" fillId="0" borderId="0" xfId="0"/>
    <xf numFmtId="0" fontId="4" fillId="0" borderId="0" xfId="1" applyFont="1"/>
    <xf numFmtId="0" fontId="6"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xf numFmtId="0" fontId="13" fillId="3" borderId="1" xfId="1" applyFont="1" applyFill="1" applyBorder="1" applyAlignment="1">
      <alignment horizontal="center" vertical="center"/>
    </xf>
    <xf numFmtId="0" fontId="13" fillId="4" borderId="2" xfId="1" applyFont="1" applyFill="1" applyBorder="1" applyAlignment="1">
      <alignment horizontal="center" vertical="center"/>
    </xf>
    <xf numFmtId="0" fontId="13" fillId="5" borderId="3"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7" fillId="0" borderId="0" xfId="1" applyFont="1"/>
    <xf numFmtId="165" fontId="4" fillId="0" borderId="0" xfId="1" applyNumberFormat="1" applyFont="1"/>
    <xf numFmtId="164" fontId="4" fillId="0" borderId="0" xfId="1" applyNumberFormat="1" applyFont="1" applyFill="1" applyBorder="1" applyAlignment="1">
      <alignment horizontal="center" vertical="center" wrapText="1"/>
    </xf>
    <xf numFmtId="164" fontId="0" fillId="0" borderId="0" xfId="2" quotePrefix="1" applyNumberFormat="1" applyFont="1"/>
    <xf numFmtId="0" fontId="4" fillId="0" borderId="0" xfId="1" applyNumberFormat="1" applyFont="1"/>
    <xf numFmtId="2" fontId="4" fillId="0" borderId="0" xfId="1" applyNumberFormat="1" applyFont="1" applyFill="1" applyBorder="1" applyAlignment="1">
      <alignment horizontal="center" vertical="center" wrapText="1"/>
    </xf>
    <xf numFmtId="1" fontId="4" fillId="0" borderId="0" xfId="1" applyNumberFormat="1" applyFont="1" applyFill="1" applyBorder="1"/>
    <xf numFmtId="0" fontId="6" fillId="0" borderId="0" xfId="1" applyFont="1" applyFill="1" applyBorder="1" applyAlignment="1">
      <alignment horizontal="center" vertical="top" wrapText="1"/>
    </xf>
    <xf numFmtId="0" fontId="4" fillId="0" borderId="0" xfId="1" applyNumberFormat="1" applyFont="1" applyFill="1" applyBorder="1"/>
    <xf numFmtId="0" fontId="4" fillId="0" borderId="0" xfId="1" quotePrefix="1" applyNumberFormat="1" applyFont="1"/>
    <xf numFmtId="0" fontId="7" fillId="0" borderId="0" xfId="1" applyFont="1" applyAlignment="1">
      <alignment vertical="center"/>
    </xf>
    <xf numFmtId="1" fontId="4" fillId="0" borderId="6" xfId="1" applyNumberFormat="1" applyFont="1" applyFill="1" applyBorder="1" applyAlignment="1">
      <alignment horizontal="center" vertical="center"/>
    </xf>
    <xf numFmtId="1" fontId="4" fillId="0" borderId="7" xfId="1" applyNumberFormat="1" applyFont="1" applyFill="1" applyBorder="1" applyAlignment="1">
      <alignment horizontal="center" vertical="center"/>
    </xf>
    <xf numFmtId="1" fontId="4" fillId="0" borderId="8" xfId="1" applyNumberFormat="1" applyFont="1" applyFill="1" applyBorder="1" applyAlignment="1">
      <alignment horizontal="center" vertical="center"/>
    </xf>
    <xf numFmtId="0" fontId="4" fillId="0" borderId="0" xfId="1" applyFont="1" applyAlignment="1"/>
    <xf numFmtId="1" fontId="7" fillId="0" borderId="10" xfId="1" applyNumberFormat="1" applyFont="1" applyFill="1" applyBorder="1" applyAlignment="1">
      <alignment horizontal="center" vertical="center"/>
    </xf>
    <xf numFmtId="0" fontId="4" fillId="0" borderId="11" xfId="1" applyFont="1" applyBorder="1" applyAlignment="1">
      <alignment horizontal="center" vertical="center"/>
    </xf>
    <xf numFmtId="1" fontId="4" fillId="0" borderId="11" xfId="1" applyNumberFormat="1" applyFont="1" applyBorder="1" applyAlignment="1">
      <alignment horizontal="center" vertical="center"/>
    </xf>
    <xf numFmtId="164" fontId="4" fillId="0" borderId="12" xfId="1" applyNumberFormat="1" applyFont="1" applyBorder="1" applyAlignment="1">
      <alignment horizontal="center" vertical="center"/>
    </xf>
    <xf numFmtId="164" fontId="4" fillId="0" borderId="13" xfId="1" applyNumberFormat="1" applyFont="1" applyBorder="1" applyAlignment="1">
      <alignment horizontal="center" vertical="center"/>
    </xf>
    <xf numFmtId="0" fontId="4" fillId="6" borderId="14" xfId="1" applyFont="1" applyFill="1" applyBorder="1" applyAlignment="1">
      <alignment horizontal="center" vertical="center"/>
    </xf>
    <xf numFmtId="1" fontId="4" fillId="6" borderId="14" xfId="1" applyNumberFormat="1" applyFont="1" applyFill="1" applyBorder="1" applyAlignment="1">
      <alignment horizontal="center" vertical="center"/>
    </xf>
    <xf numFmtId="164" fontId="4" fillId="6" borderId="0" xfId="1" applyNumberFormat="1" applyFont="1" applyFill="1" applyBorder="1" applyAlignment="1">
      <alignment horizontal="center" vertical="center"/>
    </xf>
    <xf numFmtId="164" fontId="4" fillId="6" borderId="15" xfId="1" applyNumberFormat="1" applyFont="1" applyFill="1" applyBorder="1" applyAlignment="1">
      <alignment horizontal="center" vertical="center"/>
    </xf>
    <xf numFmtId="0" fontId="4" fillId="7" borderId="16" xfId="1" applyFont="1" applyFill="1" applyBorder="1" applyAlignment="1">
      <alignment horizontal="center" vertical="center"/>
    </xf>
    <xf numFmtId="1" fontId="4" fillId="7" borderId="16" xfId="1" applyNumberFormat="1" applyFont="1" applyFill="1" applyBorder="1" applyAlignment="1">
      <alignment horizontal="center" vertical="center"/>
    </xf>
    <xf numFmtId="164" fontId="4" fillId="7" borderId="17" xfId="1" applyNumberFormat="1" applyFont="1" applyFill="1" applyBorder="1" applyAlignment="1">
      <alignment horizontal="center" vertical="center"/>
    </xf>
    <xf numFmtId="164" fontId="7" fillId="7" borderId="17" xfId="1" applyNumberFormat="1" applyFont="1" applyFill="1" applyBorder="1" applyAlignment="1">
      <alignment horizontal="center" vertical="center"/>
    </xf>
    <xf numFmtId="164" fontId="4" fillId="7" borderId="18" xfId="1" applyNumberFormat="1" applyFont="1" applyFill="1" applyBorder="1" applyAlignment="1">
      <alignment horizontal="center" vertical="center"/>
    </xf>
    <xf numFmtId="164" fontId="7" fillId="6" borderId="0" xfId="1" applyNumberFormat="1" applyFont="1" applyFill="1" applyBorder="1" applyAlignment="1">
      <alignment horizontal="center" vertical="center"/>
    </xf>
    <xf numFmtId="164" fontId="7" fillId="6" borderId="15" xfId="1" applyNumberFormat="1" applyFont="1" applyFill="1" applyBorder="1" applyAlignment="1">
      <alignment horizontal="center" vertical="center"/>
    </xf>
    <xf numFmtId="1" fontId="7" fillId="6" borderId="14" xfId="1" applyNumberFormat="1" applyFont="1" applyFill="1" applyBorder="1" applyAlignment="1">
      <alignment horizontal="center" vertical="center"/>
    </xf>
    <xf numFmtId="1" fontId="7" fillId="7" borderId="16" xfId="1" applyNumberFormat="1" applyFont="1" applyFill="1" applyBorder="1" applyAlignment="1">
      <alignment horizontal="center" vertical="center"/>
    </xf>
    <xf numFmtId="0" fontId="2" fillId="0" borderId="0" xfId="1" applyFont="1"/>
    <xf numFmtId="2" fontId="7" fillId="8" borderId="11" xfId="1" applyNumberFormat="1" applyFont="1" applyFill="1" applyBorder="1" applyAlignment="1">
      <alignment horizontal="center" vertical="center" wrapText="1"/>
    </xf>
    <xf numFmtId="2" fontId="7" fillId="0" borderId="0" xfId="1" applyNumberFormat="1" applyFont="1" applyBorder="1" applyAlignment="1">
      <alignment horizontal="center" wrapText="1"/>
    </xf>
    <xf numFmtId="2" fontId="7" fillId="8" borderId="16" xfId="1" applyNumberFormat="1" applyFont="1" applyFill="1" applyBorder="1" applyAlignment="1">
      <alignment horizontal="center" vertical="center" wrapText="1"/>
    </xf>
    <xf numFmtId="0" fontId="7" fillId="8" borderId="17"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4" fillId="0" borderId="12" xfId="1" applyFont="1" applyBorder="1" applyAlignment="1">
      <alignment horizontal="center" vertical="center"/>
    </xf>
    <xf numFmtId="2" fontId="4" fillId="0" borderId="0" xfId="1" applyNumberFormat="1" applyBorder="1" applyAlignment="1">
      <alignment wrapText="1"/>
    </xf>
    <xf numFmtId="0" fontId="4" fillId="6" borderId="0" xfId="1" applyFont="1" applyFill="1" applyBorder="1" applyAlignment="1">
      <alignment horizontal="center" vertical="center"/>
    </xf>
    <xf numFmtId="0" fontId="4" fillId="7" borderId="17" xfId="1" applyFont="1" applyFill="1" applyBorder="1" applyAlignment="1">
      <alignment horizontal="center" vertical="center"/>
    </xf>
    <xf numFmtId="0" fontId="4" fillId="0" borderId="0" xfId="1" applyFont="1" applyAlignment="1">
      <alignment horizontal="left" vertical="top"/>
    </xf>
    <xf numFmtId="2" fontId="4" fillId="0" borderId="0" xfId="1" applyNumberFormat="1" applyAlignment="1">
      <alignment wrapText="1"/>
    </xf>
    <xf numFmtId="2" fontId="4" fillId="0" borderId="0" xfId="1" applyNumberFormat="1" applyAlignment="1"/>
    <xf numFmtId="0" fontId="4" fillId="0" borderId="0" xfId="1"/>
    <xf numFmtId="0" fontId="1" fillId="0" borderId="0" xfId="0" applyFont="1" applyBorder="1" applyAlignment="1">
      <alignment horizontal="center" vertical="center"/>
    </xf>
    <xf numFmtId="164" fontId="4" fillId="0" borderId="11" xfId="1" applyNumberFormat="1" applyFont="1" applyBorder="1" applyAlignment="1">
      <alignment horizontal="center" vertical="center"/>
    </xf>
    <xf numFmtId="164" fontId="4" fillId="6" borderId="14" xfId="1" applyNumberFormat="1" applyFont="1" applyFill="1" applyBorder="1" applyAlignment="1">
      <alignment horizontal="center" vertical="center"/>
    </xf>
    <xf numFmtId="164" fontId="4" fillId="7" borderId="16" xfId="1" applyNumberFormat="1" applyFont="1" applyFill="1" applyBorder="1" applyAlignment="1">
      <alignment horizontal="center" vertical="center"/>
    </xf>
    <xf numFmtId="1" fontId="4" fillId="0" borderId="12" xfId="1" applyNumberFormat="1" applyFont="1" applyBorder="1" applyAlignment="1">
      <alignment horizontal="center" vertical="center"/>
    </xf>
    <xf numFmtId="1" fontId="4" fillId="0" borderId="13" xfId="1" applyNumberFormat="1" applyFont="1" applyBorder="1" applyAlignment="1">
      <alignment horizontal="center" vertical="center"/>
    </xf>
    <xf numFmtId="1" fontId="4" fillId="6" borderId="0" xfId="1" applyNumberFormat="1" applyFont="1" applyFill="1" applyBorder="1" applyAlignment="1">
      <alignment horizontal="center" vertical="center"/>
    </xf>
    <xf numFmtId="1" fontId="4" fillId="6" borderId="15" xfId="1" applyNumberFormat="1" applyFont="1" applyFill="1" applyBorder="1" applyAlignment="1">
      <alignment horizontal="center" vertical="center"/>
    </xf>
    <xf numFmtId="1" fontId="4" fillId="7" borderId="17" xfId="1" applyNumberFormat="1" applyFont="1" applyFill="1" applyBorder="1" applyAlignment="1">
      <alignment horizontal="center" vertical="center"/>
    </xf>
    <xf numFmtId="0" fontId="5" fillId="0" borderId="0" xfId="0" applyFont="1" applyAlignment="1">
      <alignment horizontal="left" vertical="center"/>
    </xf>
    <xf numFmtId="0" fontId="8" fillId="0" borderId="19" xfId="1" applyFont="1" applyFill="1" applyBorder="1" applyAlignment="1">
      <alignment horizontal="center" vertical="center" wrapText="1"/>
    </xf>
    <xf numFmtId="10" fontId="4" fillId="0" borderId="0" xfId="1" applyNumberFormat="1"/>
    <xf numFmtId="164" fontId="7" fillId="7" borderId="18" xfId="1" applyNumberFormat="1" applyFont="1" applyFill="1" applyBorder="1" applyAlignment="1">
      <alignment horizontal="center" vertical="center"/>
    </xf>
    <xf numFmtId="0" fontId="14" fillId="0" borderId="0" xfId="1" applyFont="1"/>
    <xf numFmtId="0" fontId="7" fillId="0" borderId="0" xfId="1" applyFont="1" applyBorder="1" applyAlignment="1">
      <alignment horizontal="left" vertical="center" wrapText="1"/>
    </xf>
    <xf numFmtId="0" fontId="2" fillId="0" borderId="0" xfId="0" applyFont="1"/>
    <xf numFmtId="2" fontId="2" fillId="0" borderId="0" xfId="0" applyNumberFormat="1" applyFont="1"/>
    <xf numFmtId="0" fontId="2" fillId="0" borderId="0" xfId="0" applyFont="1" applyBorder="1" applyAlignment="1"/>
    <xf numFmtId="0" fontId="2" fillId="0" borderId="0" xfId="0" applyFont="1" applyBorder="1"/>
    <xf numFmtId="2" fontId="2" fillId="0" borderId="0" xfId="0" applyNumberFormat="1" applyFont="1" applyAlignment="1">
      <alignment horizontal="right"/>
    </xf>
    <xf numFmtId="2" fontId="2" fillId="0" borderId="0" xfId="0" applyNumberFormat="1" applyFont="1" applyFill="1" applyBorder="1"/>
    <xf numFmtId="0" fontId="4" fillId="0" borderId="0" xfId="1" applyFont="1" applyAlignment="1">
      <alignment vertical="top" wrapText="1"/>
    </xf>
    <xf numFmtId="1" fontId="7" fillId="0" borderId="20" xfId="1" applyNumberFormat="1" applyFont="1" applyFill="1" applyBorder="1" applyAlignment="1">
      <alignment horizontal="center" vertical="center"/>
    </xf>
    <xf numFmtId="1" fontId="7" fillId="0" borderId="9" xfId="1" applyNumberFormat="1" applyFont="1" applyFill="1" applyBorder="1" applyAlignment="1">
      <alignment horizontal="center" vertical="center"/>
    </xf>
    <xf numFmtId="0" fontId="0" fillId="0" borderId="20" xfId="0" applyBorder="1" applyAlignment="1">
      <alignment horizontal="center"/>
    </xf>
    <xf numFmtId="0" fontId="21" fillId="0" borderId="20" xfId="0" applyFont="1" applyBorder="1" applyAlignment="1">
      <alignment horizontal="center"/>
    </xf>
    <xf numFmtId="0" fontId="0" fillId="0" borderId="8" xfId="0" applyBorder="1" applyAlignment="1">
      <alignment horizontal="center"/>
    </xf>
    <xf numFmtId="0" fontId="21" fillId="0" borderId="2" xfId="0" applyFont="1" applyBorder="1" applyAlignment="1">
      <alignment horizontal="center"/>
    </xf>
    <xf numFmtId="0" fontId="21" fillId="0" borderId="1" xfId="0" applyFont="1" applyBorder="1" applyAlignment="1">
      <alignment horizontal="center"/>
    </xf>
    <xf numFmtId="0" fontId="21" fillId="0" borderId="10" xfId="0"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7" fillId="0" borderId="21" xfId="1" applyFont="1" applyFill="1" applyBorder="1" applyAlignment="1">
      <alignment horizontal="center" vertical="center" wrapText="1"/>
    </xf>
    <xf numFmtId="0" fontId="7" fillId="0" borderId="43"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 fontId="7" fillId="7" borderId="18" xfId="1" applyNumberFormat="1" applyFont="1" applyFill="1" applyBorder="1" applyAlignment="1">
      <alignment horizontal="center" vertical="center"/>
    </xf>
    <xf numFmtId="0" fontId="21" fillId="10" borderId="0" xfId="3" applyFont="1" applyFill="1" applyAlignment="1">
      <alignment horizontal="left" vertical="center"/>
    </xf>
    <xf numFmtId="0" fontId="2" fillId="10" borderId="0" xfId="3" applyFill="1"/>
    <xf numFmtId="0" fontId="2" fillId="10" borderId="21" xfId="3" applyFont="1" applyFill="1" applyBorder="1"/>
    <xf numFmtId="1" fontId="21" fillId="10" borderId="43" xfId="3" applyNumberFormat="1" applyFont="1" applyFill="1" applyBorder="1" applyAlignment="1">
      <alignment horizontal="center"/>
    </xf>
    <xf numFmtId="1" fontId="21" fillId="10" borderId="44" xfId="3" applyNumberFormat="1" applyFont="1" applyFill="1" applyBorder="1" applyAlignment="1">
      <alignment horizontal="center"/>
    </xf>
    <xf numFmtId="0" fontId="2" fillId="10" borderId="47" xfId="0" applyFont="1" applyFill="1" applyBorder="1"/>
    <xf numFmtId="164" fontId="2" fillId="10" borderId="37" xfId="3" applyNumberFormat="1" applyFont="1" applyFill="1" applyBorder="1" applyAlignment="1">
      <alignment horizontal="center"/>
    </xf>
    <xf numFmtId="164" fontId="2" fillId="10" borderId="7" xfId="3" applyNumberFormat="1" applyFont="1" applyFill="1" applyBorder="1" applyAlignment="1">
      <alignment horizontal="center"/>
    </xf>
    <xf numFmtId="0" fontId="2" fillId="10" borderId="48" xfId="0" applyFont="1" applyFill="1" applyBorder="1"/>
    <xf numFmtId="164" fontId="2" fillId="10" borderId="45" xfId="3" applyNumberFormat="1" applyFont="1" applyFill="1" applyBorder="1" applyAlignment="1">
      <alignment horizontal="center"/>
    </xf>
    <xf numFmtId="164" fontId="2" fillId="10" borderId="8" xfId="3" applyNumberFormat="1" applyFont="1" applyFill="1" applyBorder="1" applyAlignment="1">
      <alignment horizontal="center"/>
    </xf>
    <xf numFmtId="0" fontId="2" fillId="10" borderId="49" xfId="0" applyFont="1" applyFill="1" applyBorder="1"/>
    <xf numFmtId="164" fontId="2" fillId="10" borderId="46" xfId="3" applyNumberFormat="1" applyFill="1" applyBorder="1" applyAlignment="1">
      <alignment horizontal="center"/>
    </xf>
    <xf numFmtId="164" fontId="2" fillId="10" borderId="9" xfId="3" applyNumberFormat="1" applyFill="1" applyBorder="1" applyAlignment="1">
      <alignment horizontal="center"/>
    </xf>
    <xf numFmtId="0" fontId="4" fillId="10" borderId="0" xfId="1" applyFont="1" applyFill="1" applyAlignment="1">
      <alignment horizontal="left" vertical="top" wrapText="1"/>
    </xf>
    <xf numFmtId="2" fontId="2" fillId="10" borderId="0" xfId="0" applyNumberFormat="1" applyFont="1" applyFill="1"/>
    <xf numFmtId="2" fontId="2" fillId="10" borderId="0" xfId="0" applyNumberFormat="1" applyFont="1" applyFill="1" applyBorder="1"/>
    <xf numFmtId="2" fontId="4" fillId="10" borderId="0" xfId="1" applyNumberFormat="1" applyFill="1" applyAlignment="1"/>
    <xf numFmtId="2" fontId="7" fillId="8" borderId="12" xfId="1" applyNumberFormat="1" applyFont="1" applyFill="1" applyBorder="1" applyAlignment="1">
      <alignment horizontal="center" vertical="center" wrapText="1"/>
    </xf>
    <xf numFmtId="2" fontId="7" fillId="8" borderId="17" xfId="1" applyNumberFormat="1" applyFont="1" applyFill="1" applyBorder="1" applyAlignment="1">
      <alignment horizontal="center" vertical="center" wrapText="1"/>
    </xf>
    <xf numFmtId="1" fontId="7" fillId="8" borderId="11" xfId="1" applyNumberFormat="1" applyFont="1" applyFill="1" applyBorder="1" applyAlignment="1">
      <alignment horizontal="center" vertical="center" wrapText="1"/>
    </xf>
    <xf numFmtId="1" fontId="7" fillId="8" borderId="16" xfId="1" applyNumberFormat="1" applyFont="1" applyFill="1" applyBorder="1" applyAlignment="1">
      <alignment horizontal="center" vertical="center" wrapText="1"/>
    </xf>
    <xf numFmtId="2" fontId="7" fillId="8" borderId="11" xfId="1" applyNumberFormat="1" applyFont="1" applyFill="1" applyBorder="1" applyAlignment="1">
      <alignment horizontal="center" vertical="center" wrapText="1"/>
    </xf>
    <xf numFmtId="2" fontId="7" fillId="8" borderId="16" xfId="1" applyNumberFormat="1" applyFont="1" applyFill="1" applyBorder="1" applyAlignment="1">
      <alignment horizontal="center" vertical="center" wrapText="1"/>
    </xf>
    <xf numFmtId="0" fontId="4" fillId="6" borderId="14" xfId="1" applyFont="1" applyFill="1" applyBorder="1" applyAlignment="1">
      <alignment horizontal="center" vertical="center"/>
    </xf>
    <xf numFmtId="0" fontId="5" fillId="0" borderId="0" xfId="1" applyFont="1" applyFill="1" applyBorder="1" applyAlignment="1">
      <alignment horizontal="justify" vertical="center" wrapText="1"/>
    </xf>
    <xf numFmtId="0" fontId="7" fillId="0" borderId="0" xfId="1" applyFont="1" applyBorder="1" applyAlignment="1">
      <alignment horizontal="left" vertical="center" wrapText="1"/>
    </xf>
    <xf numFmtId="2" fontId="7" fillId="8" borderId="12" xfId="1" applyNumberFormat="1" applyFont="1" applyFill="1" applyBorder="1" applyAlignment="1">
      <alignment horizontal="center" vertical="center" wrapText="1"/>
    </xf>
    <xf numFmtId="2" fontId="7" fillId="8" borderId="17" xfId="1" applyNumberFormat="1" applyFont="1" applyFill="1" applyBorder="1" applyAlignment="1">
      <alignment horizontal="center" vertical="center" wrapText="1"/>
    </xf>
    <xf numFmtId="1" fontId="7" fillId="8" borderId="11" xfId="1" applyNumberFormat="1" applyFont="1" applyFill="1" applyBorder="1" applyAlignment="1">
      <alignment horizontal="center" vertical="center" wrapText="1"/>
    </xf>
    <xf numFmtId="1" fontId="7" fillId="8" borderId="16" xfId="1" applyNumberFormat="1" applyFont="1" applyFill="1" applyBorder="1" applyAlignment="1">
      <alignment horizontal="center" vertical="center" wrapText="1"/>
    </xf>
    <xf numFmtId="0" fontId="7" fillId="8" borderId="12" xfId="1" applyFont="1" applyFill="1" applyBorder="1" applyAlignment="1">
      <alignment horizontal="center" vertical="center" wrapText="1"/>
    </xf>
    <xf numFmtId="0" fontId="7" fillId="8" borderId="13" xfId="1" applyFont="1" applyFill="1" applyBorder="1" applyAlignment="1">
      <alignment horizontal="center" vertical="center" wrapText="1"/>
    </xf>
    <xf numFmtId="2" fontId="7" fillId="8" borderId="11" xfId="1" applyNumberFormat="1" applyFont="1" applyFill="1" applyBorder="1" applyAlignment="1">
      <alignment horizontal="center" vertical="center" wrapText="1"/>
    </xf>
    <xf numFmtId="2" fontId="7" fillId="8" borderId="16" xfId="1" applyNumberFormat="1" applyFont="1" applyFill="1" applyBorder="1" applyAlignment="1">
      <alignment horizontal="center" vertical="center" wrapText="1"/>
    </xf>
    <xf numFmtId="0" fontId="4" fillId="0" borderId="12" xfId="1" applyFont="1" applyBorder="1" applyAlignment="1">
      <alignment horizontal="left" vertical="top" wrapText="1"/>
    </xf>
    <xf numFmtId="0" fontId="7" fillId="8" borderId="25" xfId="1" applyFont="1" applyFill="1" applyBorder="1" applyAlignment="1">
      <alignment horizontal="center" vertical="center" wrapText="1"/>
    </xf>
    <xf numFmtId="0" fontId="4" fillId="0" borderId="0" xfId="1" applyFont="1" applyAlignment="1">
      <alignment horizontal="left" vertical="center" wrapText="1"/>
    </xf>
    <xf numFmtId="0" fontId="4" fillId="6" borderId="11"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6" xfId="1" applyFont="1" applyFill="1" applyBorder="1" applyAlignment="1">
      <alignment horizontal="center" vertical="center"/>
    </xf>
    <xf numFmtId="0" fontId="7" fillId="9" borderId="11" xfId="1" applyFont="1" applyFill="1" applyBorder="1" applyAlignment="1">
      <alignment horizontal="center" vertical="center" wrapText="1"/>
    </xf>
    <xf numFmtId="0" fontId="7" fillId="9" borderId="14" xfId="1" applyFont="1" applyFill="1" applyBorder="1" applyAlignment="1">
      <alignment horizontal="center" vertical="center" wrapText="1"/>
    </xf>
    <xf numFmtId="0" fontId="7" fillId="9" borderId="25" xfId="1" applyFont="1" applyFill="1" applyBorder="1" applyAlignment="1">
      <alignment horizontal="center" vertical="center" wrapText="1"/>
    </xf>
    <xf numFmtId="0" fontId="7" fillId="9" borderId="26" xfId="1" applyFont="1" applyFill="1" applyBorder="1" applyAlignment="1">
      <alignment horizontal="center" vertical="center" wrapText="1"/>
    </xf>
    <xf numFmtId="0" fontId="9" fillId="5" borderId="34" xfId="1" applyFont="1" applyFill="1" applyBorder="1" applyAlignment="1">
      <alignment horizontal="center"/>
    </xf>
    <xf numFmtId="0" fontId="9" fillId="5" borderId="28" xfId="1" applyFont="1" applyFill="1" applyBorder="1" applyAlignment="1">
      <alignment horizontal="center"/>
    </xf>
    <xf numFmtId="0" fontId="9" fillId="5" borderId="33" xfId="1" applyFont="1" applyFill="1" applyBorder="1" applyAlignment="1">
      <alignment horizontal="center"/>
    </xf>
    <xf numFmtId="0" fontId="17" fillId="0" borderId="30" xfId="1" applyFont="1" applyFill="1" applyBorder="1" applyAlignment="1">
      <alignment horizontal="center" vertical="center" wrapText="1"/>
    </xf>
    <xf numFmtId="0" fontId="18" fillId="0" borderId="28" xfId="1" applyFont="1" applyFill="1" applyBorder="1" applyAlignment="1">
      <alignment horizontal="center" vertical="center" wrapText="1"/>
    </xf>
    <xf numFmtId="0" fontId="18" fillId="0" borderId="29"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9" fillId="2" borderId="30" xfId="1" applyFont="1" applyFill="1" applyBorder="1" applyAlignment="1">
      <alignment horizontal="right"/>
    </xf>
    <xf numFmtId="0" fontId="9" fillId="2" borderId="28" xfId="1" applyFont="1" applyFill="1" applyBorder="1" applyAlignment="1">
      <alignment horizontal="right"/>
    </xf>
    <xf numFmtId="0" fontId="9" fillId="2" borderId="33" xfId="1" applyFont="1" applyFill="1" applyBorder="1" applyAlignment="1">
      <alignment horizontal="right"/>
    </xf>
    <xf numFmtId="0" fontId="9" fillId="0" borderId="34" xfId="1" applyFont="1" applyFill="1" applyBorder="1" applyAlignment="1">
      <alignment horizontal="left"/>
    </xf>
    <xf numFmtId="0" fontId="9" fillId="0" borderId="28" xfId="1" applyFont="1" applyFill="1" applyBorder="1" applyAlignment="1">
      <alignment horizontal="left"/>
    </xf>
    <xf numFmtId="0" fontId="9" fillId="0" borderId="29" xfId="1" applyFont="1" applyFill="1" applyBorder="1" applyAlignment="1">
      <alignment horizontal="left"/>
    </xf>
    <xf numFmtId="0" fontId="15" fillId="0" borderId="5" xfId="1" applyFont="1" applyFill="1" applyBorder="1" applyAlignment="1">
      <alignment horizontal="left" vertical="top" wrapText="1"/>
    </xf>
    <xf numFmtId="0" fontId="16" fillId="0" borderId="31" xfId="1" applyFont="1" applyFill="1" applyBorder="1" applyAlignment="1">
      <alignment horizontal="left" vertical="top" wrapText="1"/>
    </xf>
    <xf numFmtId="0" fontId="16" fillId="0" borderId="24" xfId="1" applyFont="1" applyFill="1" applyBorder="1" applyAlignment="1">
      <alignment horizontal="left" vertical="top" wrapText="1"/>
    </xf>
    <xf numFmtId="0" fontId="9" fillId="5" borderId="29" xfId="1" applyFont="1" applyFill="1" applyBorder="1" applyAlignment="1">
      <alignment horizontal="center"/>
    </xf>
    <xf numFmtId="0" fontId="11" fillId="0" borderId="31" xfId="0" applyFont="1" applyBorder="1" applyAlignment="1">
      <alignment horizontal="left" vertical="top" wrapText="1"/>
    </xf>
    <xf numFmtId="0" fontId="15" fillId="0" borderId="31" xfId="1" applyFont="1" applyFill="1" applyBorder="1" applyAlignment="1">
      <alignment horizontal="left" vertical="top" wrapText="1"/>
    </xf>
    <xf numFmtId="0" fontId="15" fillId="0" borderId="24" xfId="1" applyFont="1" applyFill="1" applyBorder="1" applyAlignment="1">
      <alignment horizontal="left" vertical="top" wrapText="1"/>
    </xf>
    <xf numFmtId="0" fontId="15" fillId="0" borderId="30" xfId="1" applyFont="1" applyFill="1" applyBorder="1" applyAlignment="1">
      <alignment horizontal="left" vertical="top" wrapText="1"/>
    </xf>
    <xf numFmtId="0" fontId="15" fillId="0" borderId="28" xfId="1" applyFont="1" applyFill="1" applyBorder="1" applyAlignment="1">
      <alignment horizontal="left" vertical="top" wrapText="1"/>
    </xf>
    <xf numFmtId="0" fontId="15" fillId="0" borderId="29" xfId="1" applyFont="1" applyFill="1" applyBorder="1" applyAlignment="1">
      <alignment horizontal="left" vertical="top" wrapText="1"/>
    </xf>
    <xf numFmtId="0" fontId="10" fillId="2" borderId="35" xfId="1" applyFont="1" applyFill="1" applyBorder="1" applyAlignment="1">
      <alignment horizontal="right"/>
    </xf>
    <xf numFmtId="0" fontId="10" fillId="2" borderId="36" xfId="1" applyFont="1" applyFill="1" applyBorder="1" applyAlignment="1">
      <alignment horizontal="right"/>
    </xf>
    <xf numFmtId="0" fontId="10" fillId="2" borderId="37" xfId="1" applyFont="1" applyFill="1" applyBorder="1" applyAlignment="1">
      <alignment horizontal="right"/>
    </xf>
    <xf numFmtId="0" fontId="9" fillId="5" borderId="38" xfId="1" applyFont="1" applyFill="1" applyBorder="1" applyAlignment="1">
      <alignment horizontal="center"/>
    </xf>
    <xf numFmtId="0" fontId="9" fillId="5" borderId="36" xfId="1" applyFont="1" applyFill="1" applyBorder="1" applyAlignment="1">
      <alignment horizontal="center"/>
    </xf>
    <xf numFmtId="0" fontId="9" fillId="5" borderId="37" xfId="1" applyFont="1" applyFill="1" applyBorder="1" applyAlignment="1">
      <alignment horizontal="center"/>
    </xf>
    <xf numFmtId="0" fontId="9" fillId="0" borderId="38" xfId="1" applyFont="1" applyFill="1" applyBorder="1" applyAlignment="1">
      <alignment horizontal="left"/>
    </xf>
    <xf numFmtId="0" fontId="9" fillId="0" borderId="36" xfId="1" applyFont="1" applyFill="1" applyBorder="1" applyAlignment="1">
      <alignment horizontal="left"/>
    </xf>
    <xf numFmtId="0" fontId="9" fillId="0" borderId="39" xfId="1" applyFont="1" applyFill="1" applyBorder="1" applyAlignment="1">
      <alignment horizontal="left"/>
    </xf>
    <xf numFmtId="0" fontId="8" fillId="0" borderId="27" xfId="1" applyFont="1" applyFill="1" applyBorder="1" applyAlignment="1">
      <alignment horizontal="center" vertical="center" wrapText="1"/>
    </xf>
    <xf numFmtId="0" fontId="9" fillId="0" borderId="30" xfId="1" applyFont="1" applyFill="1" applyBorder="1" applyAlignment="1">
      <alignment horizontal="left" vertical="top"/>
    </xf>
    <xf numFmtId="0" fontId="9" fillId="0" borderId="28" xfId="1" applyFont="1" applyFill="1" applyBorder="1" applyAlignment="1">
      <alignment horizontal="left" vertical="top"/>
    </xf>
    <xf numFmtId="0" fontId="9" fillId="0" borderId="29" xfId="1" applyFont="1" applyFill="1" applyBorder="1" applyAlignment="1">
      <alignment horizontal="left" vertical="top"/>
    </xf>
    <xf numFmtId="0" fontId="16" fillId="0" borderId="28" xfId="1" applyFont="1" applyFill="1" applyBorder="1" applyAlignment="1">
      <alignment horizontal="left" vertical="top" wrapText="1"/>
    </xf>
    <xf numFmtId="0" fontId="16" fillId="0" borderId="29" xfId="1" applyFont="1" applyFill="1" applyBorder="1" applyAlignment="1">
      <alignment horizontal="left" vertical="top" wrapText="1"/>
    </xf>
    <xf numFmtId="0" fontId="20" fillId="0" borderId="30"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9" fillId="0" borderId="40" xfId="0" applyFont="1" applyBorder="1" applyAlignment="1">
      <alignment horizontal="justify" vertical="center" wrapText="1"/>
    </xf>
    <xf numFmtId="0" fontId="19" fillId="0" borderId="41" xfId="0" applyFont="1" applyBorder="1" applyAlignment="1">
      <alignment horizontal="justify" vertical="center"/>
    </xf>
    <xf numFmtId="0" fontId="19" fillId="0" borderId="23" xfId="0" applyFont="1" applyBorder="1" applyAlignment="1">
      <alignment horizontal="justify" vertical="center"/>
    </xf>
    <xf numFmtId="0" fontId="19" fillId="0" borderId="40" xfId="0" applyFont="1" applyBorder="1" applyAlignment="1">
      <alignment horizontal="justify" vertical="center"/>
    </xf>
    <xf numFmtId="0" fontId="19" fillId="0" borderId="42"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2" xfId="0" applyFont="1" applyBorder="1" applyAlignment="1">
      <alignment horizontal="justify" vertical="center" wrapText="1"/>
    </xf>
    <xf numFmtId="0" fontId="19" fillId="0" borderId="42" xfId="0" applyFont="1" applyBorder="1" applyAlignment="1">
      <alignment horizontal="justify" vertical="center"/>
    </xf>
    <xf numFmtId="0" fontId="19" fillId="0" borderId="0" xfId="0" applyFont="1" applyBorder="1" applyAlignment="1">
      <alignment horizontal="justify" vertical="center"/>
    </xf>
    <xf numFmtId="0" fontId="19" fillId="0" borderId="22" xfId="0" applyFont="1" applyBorder="1" applyAlignment="1">
      <alignment horizontal="justify" vertical="center"/>
    </xf>
    <xf numFmtId="0" fontId="22" fillId="0" borderId="0" xfId="0" applyFont="1" applyAlignment="1">
      <alignment horizontal="left"/>
    </xf>
    <xf numFmtId="0" fontId="22" fillId="0" borderId="0" xfId="0" applyFont="1" applyAlignment="1">
      <alignment horizontal="left"/>
    </xf>
    <xf numFmtId="0" fontId="4" fillId="0" borderId="0" xfId="1" applyAlignment="1">
      <alignment horizontal="left"/>
    </xf>
    <xf numFmtId="10" fontId="4" fillId="0" borderId="0" xfId="1" applyNumberFormat="1" applyAlignment="1">
      <alignment horizontal="left"/>
    </xf>
    <xf numFmtId="0" fontId="22" fillId="0" borderId="0" xfId="0" applyFont="1" applyAlignment="1">
      <alignment horizontal="right"/>
    </xf>
    <xf numFmtId="0" fontId="4" fillId="0" borderId="0" xfId="1" applyAlignment="1">
      <alignment horizontal="right"/>
    </xf>
    <xf numFmtId="10" fontId="4" fillId="0" borderId="0" xfId="1" applyNumberFormat="1" applyAlignment="1">
      <alignment horizontal="right"/>
    </xf>
    <xf numFmtId="0" fontId="22" fillId="0" borderId="0" xfId="0" applyFont="1" applyAlignment="1">
      <alignment horizontal="right"/>
    </xf>
  </cellXfs>
  <cellStyles count="4">
    <cellStyle name="Normal" xfId="0" builtinId="0"/>
    <cellStyle name="Normal 2" xfId="1"/>
    <cellStyle name="Normal 3" xfId="3"/>
    <cellStyle name="Pourcentage 2" xfId="2"/>
  </cellStyles>
  <dxfs count="3">
    <dxf>
      <fill>
        <patternFill>
          <bgColor indexed="52"/>
        </patternFill>
      </fill>
    </dxf>
    <dxf>
      <fill>
        <patternFill>
          <bgColor indexed="5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tx>
            <c:strRef>
              <c:f>'Figure 1'!$N$5</c:f>
              <c:strCache>
                <c:ptCount val="1"/>
                <c:pt idx="0">
                  <c:v>2008</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1'!$O$4:$T$4</c:f>
              <c:strCache>
                <c:ptCount val="6"/>
                <c:pt idx="0">
                  <c:v>Groupe &lt;1</c:v>
                </c:pt>
                <c:pt idx="1">
                  <c:v>Groupe 1</c:v>
                </c:pt>
                <c:pt idx="2">
                  <c:v>Groupe 2</c:v>
                </c:pt>
                <c:pt idx="3">
                  <c:v>Groupe 3</c:v>
                </c:pt>
                <c:pt idx="4">
                  <c:v>Groupe 4</c:v>
                </c:pt>
                <c:pt idx="5">
                  <c:v>Groupe 5</c:v>
                </c:pt>
              </c:strCache>
            </c:strRef>
          </c:cat>
          <c:val>
            <c:numRef>
              <c:f>'Figure 1'!$O$5:$T$5</c:f>
              <c:numCache>
                <c:formatCode>General</c:formatCode>
                <c:ptCount val="6"/>
                <c:pt idx="0">
                  <c:v>2.2000000000000002</c:v>
                </c:pt>
                <c:pt idx="1">
                  <c:v>12.8</c:v>
                </c:pt>
                <c:pt idx="2">
                  <c:v>26.8</c:v>
                </c:pt>
                <c:pt idx="3">
                  <c:v>29.6</c:v>
                </c:pt>
                <c:pt idx="4">
                  <c:v>18.600000000000001</c:v>
                </c:pt>
                <c:pt idx="5">
                  <c:v>10</c:v>
                </c:pt>
              </c:numCache>
            </c:numRef>
          </c:val>
          <c:extLst xmlns:c16r2="http://schemas.microsoft.com/office/drawing/2015/06/chart">
            <c:ext xmlns:c16="http://schemas.microsoft.com/office/drawing/2014/chart" uri="{C3380CC4-5D6E-409C-BE32-E72D297353CC}">
              <c16:uniqueId val="{00000000-3CA1-4251-8697-BCFCD044BD09}"/>
            </c:ext>
          </c:extLst>
        </c:ser>
        <c:ser>
          <c:idx val="1"/>
          <c:order val="1"/>
          <c:tx>
            <c:strRef>
              <c:f>'Figure 1'!$N$6</c:f>
              <c:strCache>
                <c:ptCount val="1"/>
                <c:pt idx="0">
                  <c:v>2014</c:v>
                </c:pt>
              </c:strCache>
            </c:strRef>
          </c:tx>
          <c:invertIfNegative val="0"/>
          <c:dLbls>
            <c:dLbl>
              <c:idx val="0"/>
              <c:layout/>
              <c:tx>
                <c:rich>
                  <a:bodyPr/>
                  <a:lstStyle/>
                  <a:p>
                    <a:r>
                      <a:rPr lang="en-US" b="1"/>
                      <a:t>3,6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3CA1-4251-8697-BCFCD044BD09}"/>
                </c:ext>
              </c:extLst>
            </c:dLbl>
            <c:dLbl>
              <c:idx val="1"/>
              <c:layout/>
              <c:tx>
                <c:rich>
                  <a:bodyPr/>
                  <a:lstStyle/>
                  <a:p>
                    <a:r>
                      <a:rPr lang="en-US" b="1"/>
                      <a:t>15,9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3CA1-4251-8697-BCFCD044BD09}"/>
                </c:ext>
              </c:extLst>
            </c:dLbl>
            <c:dLbl>
              <c:idx val="2"/>
              <c:layout/>
              <c:tx>
                <c:rich>
                  <a:bodyPr/>
                  <a:lstStyle/>
                  <a:p>
                    <a:r>
                      <a:rPr lang="en-US" b="0"/>
                      <a:t>27,8</a:t>
                    </a:r>
                    <a:endParaRPr lang="en-US" b="1"/>
                  </a:p>
                </c:rich>
              </c:tx>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3CA1-4251-8697-BCFCD044BD09}"/>
                </c:ext>
              </c:extLst>
            </c:dLbl>
            <c:dLbl>
              <c:idx val="4"/>
              <c:layout/>
              <c:tx>
                <c:rich>
                  <a:bodyPr/>
                  <a:lstStyle/>
                  <a:p>
                    <a:r>
                      <a:rPr lang="en-US" b="1"/>
                      <a:t>15,3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3CA1-4251-8697-BCFCD044BD09}"/>
                </c:ext>
              </c:extLst>
            </c:dLbl>
            <c:spPr>
              <a:noFill/>
              <a:ln>
                <a:noFill/>
              </a:ln>
              <a:effectLst/>
            </c:spPr>
            <c:txPr>
              <a:bodyPr/>
              <a:lstStyle/>
              <a:p>
                <a:pPr>
                  <a:defRPr b="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1'!$O$4:$T$4</c:f>
              <c:strCache>
                <c:ptCount val="6"/>
                <c:pt idx="0">
                  <c:v>Groupe &lt;1</c:v>
                </c:pt>
                <c:pt idx="1">
                  <c:v>Groupe 1</c:v>
                </c:pt>
                <c:pt idx="2">
                  <c:v>Groupe 2</c:v>
                </c:pt>
                <c:pt idx="3">
                  <c:v>Groupe 3</c:v>
                </c:pt>
                <c:pt idx="4">
                  <c:v>Groupe 4</c:v>
                </c:pt>
                <c:pt idx="5">
                  <c:v>Groupe 5</c:v>
                </c:pt>
              </c:strCache>
            </c:strRef>
          </c:cat>
          <c:val>
            <c:numRef>
              <c:f>'Figure 1'!$O$6:$T$6</c:f>
              <c:numCache>
                <c:formatCode>General</c:formatCode>
                <c:ptCount val="6"/>
                <c:pt idx="0">
                  <c:v>3.6</c:v>
                </c:pt>
                <c:pt idx="1">
                  <c:v>15.9</c:v>
                </c:pt>
                <c:pt idx="2">
                  <c:v>27.8</c:v>
                </c:pt>
                <c:pt idx="3">
                  <c:v>28.3</c:v>
                </c:pt>
                <c:pt idx="4">
                  <c:v>15.3</c:v>
                </c:pt>
                <c:pt idx="5">
                  <c:v>9.1</c:v>
                </c:pt>
              </c:numCache>
            </c:numRef>
          </c:val>
          <c:extLst xmlns:c16r2="http://schemas.microsoft.com/office/drawing/2015/06/chart">
            <c:ext xmlns:c16="http://schemas.microsoft.com/office/drawing/2014/chart" uri="{C3380CC4-5D6E-409C-BE32-E72D297353CC}">
              <c16:uniqueId val="{00000005-3CA1-4251-8697-BCFCD044BD09}"/>
            </c:ext>
          </c:extLst>
        </c:ser>
        <c:ser>
          <c:idx val="2"/>
          <c:order val="2"/>
          <c:tx>
            <c:strRef>
              <c:f>'Figure 1'!$N$7</c:f>
              <c:strCache>
                <c:ptCount val="1"/>
                <c:pt idx="0">
                  <c:v>2019</c:v>
                </c:pt>
              </c:strCache>
            </c:strRef>
          </c:tx>
          <c:invertIfNegative val="0"/>
          <c:dLbls>
            <c:dLbl>
              <c:idx val="0"/>
              <c:layout/>
              <c:tx>
                <c:rich>
                  <a:bodyPr/>
                  <a:lstStyle/>
                  <a:p>
                    <a:r>
                      <a:rPr lang="en-US" b="1"/>
                      <a:t>6,4</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3CA1-4251-8697-BCFCD044BD09}"/>
                </c:ext>
              </c:extLst>
            </c:dLbl>
            <c:dLbl>
              <c:idx val="1"/>
              <c:layout/>
              <c:tx>
                <c:rich>
                  <a:bodyPr/>
                  <a:lstStyle/>
                  <a:p>
                    <a:r>
                      <a:rPr lang="en-US" b="1"/>
                      <a:t>18,2</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3CA1-4251-8697-BCFCD044BD09}"/>
                </c:ext>
              </c:extLst>
            </c:dLbl>
            <c:dLbl>
              <c:idx val="3"/>
              <c:layout>
                <c:manualLayout>
                  <c:x val="1.7660044150110375E-3"/>
                  <c:y val="1.2870012870012869E-2"/>
                </c:manualLayout>
              </c:layout>
              <c:tx>
                <c:rich>
                  <a:bodyPr/>
                  <a:lstStyle/>
                  <a:p>
                    <a:r>
                      <a:rPr lang="en-US" b="1"/>
                      <a:t>25</a:t>
                    </a:r>
                  </a:p>
                </c:rich>
              </c:tx>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3CA1-4251-8697-BCFCD044BD09}"/>
                </c:ext>
              </c:extLst>
            </c:dLbl>
            <c:spPr>
              <a:noFill/>
              <a:ln>
                <a:noFill/>
              </a:ln>
              <a:effectLst/>
            </c:spPr>
            <c:txPr>
              <a:bodyPr/>
              <a:lstStyle/>
              <a:p>
                <a:pPr>
                  <a:defRPr b="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1'!$O$4:$T$4</c:f>
              <c:strCache>
                <c:ptCount val="6"/>
                <c:pt idx="0">
                  <c:v>Groupe &lt;1</c:v>
                </c:pt>
                <c:pt idx="1">
                  <c:v>Groupe 1</c:v>
                </c:pt>
                <c:pt idx="2">
                  <c:v>Groupe 2</c:v>
                </c:pt>
                <c:pt idx="3">
                  <c:v>Groupe 3</c:v>
                </c:pt>
                <c:pt idx="4">
                  <c:v>Groupe 4</c:v>
                </c:pt>
                <c:pt idx="5">
                  <c:v>Groupe 5</c:v>
                </c:pt>
              </c:strCache>
            </c:strRef>
          </c:cat>
          <c:val>
            <c:numRef>
              <c:f>'Figure 1'!$O$7:$T$7</c:f>
              <c:numCache>
                <c:formatCode>General</c:formatCode>
                <c:ptCount val="6"/>
                <c:pt idx="0">
                  <c:v>6.4</c:v>
                </c:pt>
                <c:pt idx="1">
                  <c:v>18.2</c:v>
                </c:pt>
                <c:pt idx="2">
                  <c:v>28.2</c:v>
                </c:pt>
                <c:pt idx="3">
                  <c:v>25</c:v>
                </c:pt>
                <c:pt idx="4">
                  <c:v>14.3</c:v>
                </c:pt>
                <c:pt idx="5">
                  <c:v>7.9</c:v>
                </c:pt>
              </c:numCache>
            </c:numRef>
          </c:val>
          <c:extLst xmlns:c16r2="http://schemas.microsoft.com/office/drawing/2015/06/chart">
            <c:ext xmlns:c16="http://schemas.microsoft.com/office/drawing/2014/chart" uri="{C3380CC4-5D6E-409C-BE32-E72D297353CC}">
              <c16:uniqueId val="{00000009-3CA1-4251-8697-BCFCD044BD09}"/>
            </c:ext>
          </c:extLst>
        </c:ser>
        <c:dLbls>
          <c:showLegendKey val="0"/>
          <c:showVal val="0"/>
          <c:showCatName val="0"/>
          <c:showSerName val="0"/>
          <c:showPercent val="0"/>
          <c:showBubbleSize val="0"/>
        </c:dLbls>
        <c:gapWidth val="75"/>
        <c:axId val="119310592"/>
        <c:axId val="118038528"/>
      </c:barChart>
      <c:catAx>
        <c:axId val="119310592"/>
        <c:scaling>
          <c:orientation val="minMax"/>
        </c:scaling>
        <c:delete val="0"/>
        <c:axPos val="b"/>
        <c:numFmt formatCode="General" sourceLinked="1"/>
        <c:majorTickMark val="none"/>
        <c:minorTickMark val="none"/>
        <c:tickLblPos val="nextTo"/>
        <c:crossAx val="118038528"/>
        <c:crosses val="autoZero"/>
        <c:auto val="1"/>
        <c:lblAlgn val="ctr"/>
        <c:lblOffset val="100"/>
        <c:noMultiLvlLbl val="0"/>
      </c:catAx>
      <c:valAx>
        <c:axId val="118038528"/>
        <c:scaling>
          <c:orientation val="minMax"/>
          <c:max val="32"/>
          <c:min val="0"/>
        </c:scaling>
        <c:delete val="0"/>
        <c:axPos val="l"/>
        <c:numFmt formatCode="General" sourceLinked="1"/>
        <c:majorTickMark val="none"/>
        <c:minorTickMark val="none"/>
        <c:tickLblPos val="nextTo"/>
        <c:crossAx val="1193105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1"/>
    <c:plotArea>
      <c:layout>
        <c:manualLayout>
          <c:layoutTarget val="inner"/>
          <c:xMode val="edge"/>
          <c:yMode val="edge"/>
          <c:x val="0.49398564940474593"/>
          <c:y val="5.057471264367816E-2"/>
          <c:w val="0.48326122204007776"/>
          <c:h val="0.78812453615711831"/>
        </c:manualLayout>
      </c:layout>
      <c:barChart>
        <c:barDir val="bar"/>
        <c:grouping val="clustered"/>
        <c:varyColors val="0"/>
        <c:ser>
          <c:idx val="0"/>
          <c:order val="0"/>
          <c:tx>
            <c:strRef>
              <c:f>'Figure 5'!$G$4</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5'!$F$5:$F$9</c:f>
              <c:strCache>
                <c:ptCount val="5"/>
                <c:pt idx="0">
                  <c:v>Je m’inquiète à l’idée d’avoir de mauvaises notes en mathématiques</c:v>
                </c:pt>
                <c:pt idx="1">
                  <c:v>Je deviens très nerveux (nerveuse) quand je travaille à des problèmes de mathématiques</c:v>
                </c:pt>
                <c:pt idx="2">
                  <c:v>J’aime bien travailler en groupe avec d’autres élèves</c:v>
                </c:pt>
                <c:pt idx="3">
                  <c:v>J’apprends mieux en mathématiques quand je travaille avec d’autres élèves de ma classe </c:v>
                </c:pt>
                <c:pt idx="4">
                  <c:v>Les mathématiques sont une matière importante parce qu'elles sont nécessaires pour de futures études</c:v>
                </c:pt>
              </c:strCache>
            </c:strRef>
          </c:cat>
          <c:val>
            <c:numRef>
              <c:f>'Figure 5'!$G$5:$G$9</c:f>
              <c:numCache>
                <c:formatCode>0.0</c:formatCode>
                <c:ptCount val="5"/>
                <c:pt idx="0">
                  <c:v>71.959999999999994</c:v>
                </c:pt>
                <c:pt idx="1">
                  <c:v>33.799999999999997</c:v>
                </c:pt>
                <c:pt idx="2">
                  <c:v>80.36</c:v>
                </c:pt>
                <c:pt idx="3">
                  <c:v>62.38</c:v>
                </c:pt>
                <c:pt idx="4">
                  <c:v>67.98</c:v>
                </c:pt>
              </c:numCache>
            </c:numRef>
          </c:val>
          <c:extLst xmlns:c16r2="http://schemas.microsoft.com/office/drawing/2015/06/chart">
            <c:ext xmlns:c16="http://schemas.microsoft.com/office/drawing/2014/chart" uri="{C3380CC4-5D6E-409C-BE32-E72D297353CC}">
              <c16:uniqueId val="{00000000-5AED-4BD9-8A53-44AC3656744F}"/>
            </c:ext>
          </c:extLst>
        </c:ser>
        <c:ser>
          <c:idx val="1"/>
          <c:order val="1"/>
          <c:tx>
            <c:strRef>
              <c:f>'Figure 5'!$H$4</c:f>
              <c:strCache>
                <c:ptCount val="1"/>
                <c:pt idx="0">
                  <c:v>2019</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5'!$F$5:$F$9</c:f>
              <c:strCache>
                <c:ptCount val="5"/>
                <c:pt idx="0">
                  <c:v>Je m’inquiète à l’idée d’avoir de mauvaises notes en mathématiques</c:v>
                </c:pt>
                <c:pt idx="1">
                  <c:v>Je deviens très nerveux (nerveuse) quand je travaille à des problèmes de mathématiques</c:v>
                </c:pt>
                <c:pt idx="2">
                  <c:v>J’aime bien travailler en groupe avec d’autres élèves</c:v>
                </c:pt>
                <c:pt idx="3">
                  <c:v>J’apprends mieux en mathématiques quand je travaille avec d’autres élèves de ma classe </c:v>
                </c:pt>
                <c:pt idx="4">
                  <c:v>Les mathématiques sont une matière importante parce qu'elles sont nécessaires pour de futures études</c:v>
                </c:pt>
              </c:strCache>
            </c:strRef>
          </c:cat>
          <c:val>
            <c:numRef>
              <c:f>'Figure 5'!$H$5:$H$9</c:f>
              <c:numCache>
                <c:formatCode>0.0</c:formatCode>
                <c:ptCount val="5"/>
                <c:pt idx="0">
                  <c:v>74.210000000000008</c:v>
                </c:pt>
                <c:pt idx="1">
                  <c:v>38.06</c:v>
                </c:pt>
                <c:pt idx="2">
                  <c:v>77.36</c:v>
                </c:pt>
                <c:pt idx="3">
                  <c:v>58.86</c:v>
                </c:pt>
                <c:pt idx="4">
                  <c:v>71.19</c:v>
                </c:pt>
              </c:numCache>
            </c:numRef>
          </c:val>
          <c:extLst xmlns:c16r2="http://schemas.microsoft.com/office/drawing/2015/06/chart">
            <c:ext xmlns:c16="http://schemas.microsoft.com/office/drawing/2014/chart" uri="{C3380CC4-5D6E-409C-BE32-E72D297353CC}">
              <c16:uniqueId val="{00000001-5AED-4BD9-8A53-44AC3656744F}"/>
            </c:ext>
          </c:extLst>
        </c:ser>
        <c:dLbls>
          <c:showLegendKey val="0"/>
          <c:showVal val="1"/>
          <c:showCatName val="0"/>
          <c:showSerName val="0"/>
          <c:showPercent val="0"/>
          <c:showBubbleSize val="0"/>
        </c:dLbls>
        <c:gapWidth val="150"/>
        <c:axId val="118215040"/>
        <c:axId val="118216576"/>
      </c:barChart>
      <c:catAx>
        <c:axId val="118215040"/>
        <c:scaling>
          <c:orientation val="minMax"/>
        </c:scaling>
        <c:delete val="0"/>
        <c:axPos val="l"/>
        <c:numFmt formatCode="General" sourceLinked="0"/>
        <c:majorTickMark val="none"/>
        <c:minorTickMark val="none"/>
        <c:tickLblPos val="nextTo"/>
        <c:crossAx val="118216576"/>
        <c:crosses val="autoZero"/>
        <c:auto val="1"/>
        <c:lblAlgn val="ctr"/>
        <c:lblOffset val="100"/>
        <c:noMultiLvlLbl val="0"/>
      </c:catAx>
      <c:valAx>
        <c:axId val="118216576"/>
        <c:scaling>
          <c:orientation val="minMax"/>
        </c:scaling>
        <c:delete val="1"/>
        <c:axPos val="b"/>
        <c:numFmt formatCode="0.0" sourceLinked="1"/>
        <c:majorTickMark val="out"/>
        <c:minorTickMark val="none"/>
        <c:tickLblPos val="nextTo"/>
        <c:crossAx val="11821504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57150</xdr:rowOff>
    </xdr:from>
    <xdr:to>
      <xdr:col>9</xdr:col>
      <xdr:colOff>466725</xdr:colOff>
      <xdr:row>30</xdr:row>
      <xdr:rowOff>76200</xdr:rowOff>
    </xdr:to>
    <xdr:graphicFrame macro="">
      <xdr:nvGraphicFramePr>
        <xdr:cNvPr id="2290"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409575</xdr:colOff>
      <xdr:row>1</xdr:row>
      <xdr:rowOff>123825</xdr:rowOff>
    </xdr:from>
    <xdr:to>
      <xdr:col>3</xdr:col>
      <xdr:colOff>133350</xdr:colOff>
      <xdr:row>6</xdr:row>
      <xdr:rowOff>74409</xdr:rowOff>
    </xdr:to>
    <xdr:pic>
      <xdr:nvPicPr>
        <xdr:cNvPr id="2" name="Image 1"/>
        <xdr:cNvPicPr>
          <a:picLocks noChangeAspect="1"/>
        </xdr:cNvPicPr>
      </xdr:nvPicPr>
      <xdr:blipFill>
        <a:blip xmlns:r="http://schemas.openxmlformats.org/officeDocument/2006/relationships" r:embed="rId2"/>
        <a:stretch>
          <a:fillRect/>
        </a:stretch>
      </xdr:blipFill>
      <xdr:spPr>
        <a:xfrm>
          <a:off x="409575" y="285750"/>
          <a:ext cx="2228850" cy="779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23811</xdr:rowOff>
    </xdr:from>
    <xdr:to>
      <xdr:col>1</xdr:col>
      <xdr:colOff>47626</xdr:colOff>
      <xdr:row>17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zoomScaleNormal="100" workbookViewId="0">
      <selection activeCell="A36" sqref="A36"/>
    </sheetView>
  </sheetViews>
  <sheetFormatPr baseColWidth="10" defaultRowHeight="12.75" x14ac:dyDescent="0.2"/>
  <cols>
    <col min="1" max="1" width="14.7109375" style="1" customWidth="1"/>
    <col min="2" max="5" width="11.42578125" style="1"/>
    <col min="6" max="6" width="12.140625" style="1" bestFit="1" customWidth="1"/>
    <col min="7" max="7" width="9.140625" style="1" customWidth="1"/>
    <col min="8" max="14" width="11.42578125" style="1"/>
    <col min="15" max="15" width="13.140625" style="1" customWidth="1"/>
    <col min="16" max="16" width="12.42578125" style="1" bestFit="1" customWidth="1"/>
    <col min="17" max="16384" width="11.42578125" style="1"/>
  </cols>
  <sheetData>
    <row r="1" spans="1:20" x14ac:dyDescent="0.2">
      <c r="A1" s="24" t="s">
        <v>34</v>
      </c>
      <c r="B1" s="23"/>
      <c r="C1" s="23"/>
      <c r="D1" s="6"/>
      <c r="E1" s="6"/>
      <c r="F1" s="22"/>
      <c r="G1" s="22"/>
      <c r="H1" s="6"/>
    </row>
    <row r="2" spans="1:20" x14ac:dyDescent="0.2">
      <c r="A2" s="18"/>
      <c r="B2" s="17"/>
      <c r="C2" s="17"/>
      <c r="D2" s="6"/>
      <c r="E2" s="21"/>
      <c r="F2" s="20"/>
      <c r="G2" s="20"/>
      <c r="H2" s="6"/>
    </row>
    <row r="3" spans="1:20" ht="13.5" thickBot="1" x14ac:dyDescent="0.25">
      <c r="A3" s="18"/>
      <c r="B3" s="17"/>
      <c r="C3" s="17"/>
      <c r="D3" s="6"/>
      <c r="E3" s="21"/>
      <c r="F3" s="20"/>
      <c r="G3" s="20"/>
      <c r="H3" s="6"/>
    </row>
    <row r="4" spans="1:20" ht="13.5" thickBot="1" x14ac:dyDescent="0.25">
      <c r="A4" s="18"/>
      <c r="B4" s="17"/>
      <c r="C4" s="17"/>
      <c r="D4" s="6"/>
      <c r="E4" s="6"/>
      <c r="F4" s="6"/>
      <c r="G4" s="6"/>
      <c r="H4" s="6"/>
      <c r="N4" s="19"/>
      <c r="O4" s="93" t="s">
        <v>10</v>
      </c>
      <c r="P4" s="94" t="s">
        <v>2</v>
      </c>
      <c r="Q4" s="94" t="s">
        <v>3</v>
      </c>
      <c r="R4" s="94" t="s">
        <v>4</v>
      </c>
      <c r="S4" s="94" t="s">
        <v>5</v>
      </c>
      <c r="T4" s="95" t="s">
        <v>6</v>
      </c>
    </row>
    <row r="5" spans="1:20" x14ac:dyDescent="0.2">
      <c r="A5" s="18"/>
      <c r="B5" s="17"/>
      <c r="C5" s="17"/>
      <c r="D5" s="6"/>
      <c r="E5" s="6"/>
      <c r="F5" s="6"/>
      <c r="G5" s="6"/>
      <c r="H5" s="6"/>
      <c r="N5" s="9">
        <v>2008</v>
      </c>
      <c r="O5" s="96">
        <v>2.2000000000000002</v>
      </c>
      <c r="P5" s="97">
        <v>12.8</v>
      </c>
      <c r="Q5" s="97">
        <v>26.8</v>
      </c>
      <c r="R5" s="97">
        <v>29.6</v>
      </c>
      <c r="S5" s="97">
        <v>18.600000000000001</v>
      </c>
      <c r="T5" s="98">
        <v>10</v>
      </c>
    </row>
    <row r="6" spans="1:20" x14ac:dyDescent="0.2">
      <c r="A6" s="18"/>
      <c r="B6" s="17"/>
      <c r="C6" s="17"/>
      <c r="D6" s="6"/>
      <c r="E6" s="6"/>
      <c r="F6" s="6"/>
      <c r="G6" s="6"/>
      <c r="H6" s="6"/>
      <c r="N6" s="8">
        <v>2014</v>
      </c>
      <c r="O6" s="88">
        <v>3.6</v>
      </c>
      <c r="P6" s="86">
        <v>15.9</v>
      </c>
      <c r="Q6" s="85">
        <v>27.8</v>
      </c>
      <c r="R6" s="85">
        <v>28.3</v>
      </c>
      <c r="S6" s="86">
        <v>15.3</v>
      </c>
      <c r="T6" s="87">
        <v>9.1</v>
      </c>
    </row>
    <row r="7" spans="1:20" ht="13.5" thickBot="1" x14ac:dyDescent="0.25">
      <c r="A7" s="18"/>
      <c r="B7" s="17"/>
      <c r="C7" s="17"/>
      <c r="N7" s="7">
        <v>2019</v>
      </c>
      <c r="O7" s="89">
        <v>6.4</v>
      </c>
      <c r="P7" s="90">
        <v>18.2</v>
      </c>
      <c r="Q7" s="91">
        <v>28.2</v>
      </c>
      <c r="R7" s="90">
        <v>25</v>
      </c>
      <c r="S7" s="91">
        <v>14.3</v>
      </c>
      <c r="T7" s="92">
        <v>7.9</v>
      </c>
    </row>
    <row r="8" spans="1:20" x14ac:dyDescent="0.2">
      <c r="B8" s="15"/>
      <c r="C8" s="15"/>
      <c r="N8" s="4"/>
      <c r="O8" s="4"/>
      <c r="P8" s="4"/>
      <c r="Q8" s="4"/>
      <c r="R8" s="4"/>
      <c r="S8" s="4"/>
      <c r="T8" s="4"/>
    </row>
    <row r="9" spans="1:20" x14ac:dyDescent="0.2">
      <c r="A9" s="14"/>
      <c r="N9" s="4"/>
      <c r="O9" s="4"/>
      <c r="P9" s="4"/>
      <c r="Q9" s="4"/>
      <c r="R9" s="4"/>
      <c r="S9" s="4"/>
      <c r="T9" s="4"/>
    </row>
    <row r="10" spans="1:20" x14ac:dyDescent="0.2">
      <c r="N10" s="4"/>
      <c r="O10" s="4"/>
      <c r="P10" s="4"/>
      <c r="Q10" s="4"/>
      <c r="R10" s="4"/>
      <c r="S10" s="4"/>
      <c r="T10" s="4"/>
    </row>
    <row r="11" spans="1:20" ht="13.5" thickBot="1" x14ac:dyDescent="0.25">
      <c r="J11" s="6"/>
      <c r="N11" s="4"/>
      <c r="O11" s="13"/>
      <c r="P11" s="13"/>
      <c r="Q11" s="5"/>
      <c r="R11" s="4"/>
      <c r="S11" s="4"/>
      <c r="T11" s="4"/>
    </row>
    <row r="12" spans="1:20" ht="26.25" thickBot="1" x14ac:dyDescent="0.25">
      <c r="J12" s="6"/>
      <c r="N12" s="12"/>
      <c r="O12" s="11" t="s">
        <v>9</v>
      </c>
      <c r="P12" s="10" t="s">
        <v>13</v>
      </c>
      <c r="Q12" s="5"/>
      <c r="R12" s="4"/>
      <c r="S12" s="4"/>
      <c r="T12" s="4"/>
    </row>
    <row r="13" spans="1:20" x14ac:dyDescent="0.2">
      <c r="J13" s="6"/>
      <c r="N13" s="9">
        <v>2008</v>
      </c>
      <c r="O13" s="25">
        <v>250</v>
      </c>
      <c r="P13" s="26">
        <v>50</v>
      </c>
      <c r="Q13" s="5"/>
      <c r="R13" s="4"/>
      <c r="S13" s="4"/>
      <c r="T13" s="4"/>
    </row>
    <row r="14" spans="1:20" x14ac:dyDescent="0.2">
      <c r="J14" s="6"/>
      <c r="N14" s="8">
        <v>2014</v>
      </c>
      <c r="O14" s="83">
        <v>243</v>
      </c>
      <c r="P14" s="27">
        <v>50.3</v>
      </c>
      <c r="Q14" s="5"/>
      <c r="R14" s="4"/>
      <c r="S14" s="4"/>
      <c r="T14" s="4"/>
    </row>
    <row r="15" spans="1:20" ht="13.5" thickBot="1" x14ac:dyDescent="0.25">
      <c r="J15" s="6"/>
      <c r="N15" s="7">
        <v>2019</v>
      </c>
      <c r="O15" s="29">
        <v>236.8</v>
      </c>
      <c r="P15" s="84">
        <v>54</v>
      </c>
      <c r="Q15" s="5"/>
      <c r="R15" s="4"/>
      <c r="S15" s="4"/>
      <c r="T15" s="4"/>
    </row>
    <row r="16" spans="1:20" x14ac:dyDescent="0.2">
      <c r="J16" s="6"/>
      <c r="K16" s="5"/>
      <c r="L16" s="5"/>
      <c r="M16" s="5"/>
      <c r="N16" s="5"/>
      <c r="O16" s="4"/>
      <c r="P16" s="4"/>
      <c r="Q16" s="4"/>
      <c r="R16" s="4"/>
    </row>
    <row r="17" spans="1:24" x14ac:dyDescent="0.2">
      <c r="J17" s="6"/>
      <c r="K17" s="5"/>
      <c r="L17" s="5"/>
      <c r="M17" s="5"/>
      <c r="N17" s="5"/>
      <c r="O17" s="4"/>
      <c r="P17" s="4"/>
      <c r="Q17" s="4"/>
      <c r="R17" s="4"/>
    </row>
    <row r="18" spans="1:24" x14ac:dyDescent="0.2">
      <c r="K18" s="4"/>
      <c r="L18" s="4"/>
      <c r="M18" s="4"/>
      <c r="N18" s="4"/>
      <c r="O18" s="4"/>
      <c r="P18" s="4"/>
      <c r="Q18" s="4"/>
      <c r="R18" s="4"/>
    </row>
    <row r="19" spans="1:24" x14ac:dyDescent="0.2">
      <c r="K19" s="4"/>
      <c r="L19" s="4"/>
      <c r="M19"/>
      <c r="N19"/>
      <c r="O19"/>
      <c r="P19"/>
      <c r="Q19"/>
      <c r="R19"/>
      <c r="S19"/>
      <c r="T19"/>
      <c r="U19"/>
      <c r="V19"/>
      <c r="W19"/>
      <c r="X19"/>
    </row>
    <row r="20" spans="1:24" x14ac:dyDescent="0.2">
      <c r="M20"/>
      <c r="N20"/>
      <c r="O20"/>
      <c r="P20"/>
      <c r="Q20"/>
      <c r="R20"/>
      <c r="S20"/>
      <c r="T20"/>
      <c r="U20"/>
      <c r="V20"/>
      <c r="W20"/>
      <c r="X20"/>
    </row>
    <row r="21" spans="1:24" x14ac:dyDescent="0.2">
      <c r="M21"/>
      <c r="N21"/>
      <c r="O21"/>
      <c r="P21"/>
      <c r="Q21"/>
      <c r="R21"/>
      <c r="S21"/>
      <c r="T21"/>
      <c r="U21"/>
      <c r="V21"/>
      <c r="W21"/>
      <c r="X21"/>
    </row>
    <row r="32" spans="1:24" x14ac:dyDescent="0.2">
      <c r="A32" s="3" t="s">
        <v>38</v>
      </c>
    </row>
    <row r="33" spans="1:10" x14ac:dyDescent="0.2">
      <c r="A33" s="3" t="s">
        <v>12</v>
      </c>
    </row>
    <row r="34" spans="1:10" x14ac:dyDescent="0.2">
      <c r="A34" s="3" t="s">
        <v>11</v>
      </c>
    </row>
    <row r="35" spans="1:10" s="28" customFormat="1" x14ac:dyDescent="0.2">
      <c r="A35" s="77" t="s">
        <v>79</v>
      </c>
    </row>
    <row r="36" spans="1:10" x14ac:dyDescent="0.2">
      <c r="A36" s="81" t="s">
        <v>76</v>
      </c>
      <c r="B36" s="1" t="s">
        <v>80</v>
      </c>
    </row>
    <row r="37" spans="1:10" ht="15" x14ac:dyDescent="0.25">
      <c r="A37" s="2"/>
      <c r="B37" s="2"/>
      <c r="C37" s="2"/>
      <c r="D37" s="2"/>
      <c r="E37" s="2"/>
      <c r="F37" s="2"/>
      <c r="G37" s="203" t="s">
        <v>78</v>
      </c>
      <c r="H37" s="203"/>
      <c r="I37" s="203"/>
      <c r="J37" s="203"/>
    </row>
    <row r="38" spans="1:10" x14ac:dyDescent="0.2">
      <c r="A38" s="125"/>
      <c r="B38" s="125"/>
    </row>
  </sheetData>
  <mergeCells count="2">
    <mergeCell ref="A38:B38"/>
    <mergeCell ref="G37:J37"/>
  </mergeCells>
  <pageMargins left="0.78740157499999996" right="0.78740157499999996" top="0.984251969" bottom="0.984251969" header="0.4921259845" footer="0.492125984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tabSelected="1" workbookViewId="0">
      <selection activeCell="B23" sqref="B23"/>
    </sheetView>
  </sheetViews>
  <sheetFormatPr baseColWidth="10" defaultColWidth="9.140625" defaultRowHeight="12.75" x14ac:dyDescent="0.2"/>
  <cols>
    <col min="1" max="1" width="15" style="58" bestFit="1" customWidth="1"/>
    <col min="2" max="2" width="7.42578125" style="54" bestFit="1" customWidth="1"/>
    <col min="3" max="3" width="11.7109375" style="54" customWidth="1"/>
    <col min="4" max="4" width="7.85546875" style="54" bestFit="1" customWidth="1"/>
    <col min="5" max="5" width="6.28515625" style="54" bestFit="1" customWidth="1"/>
    <col min="6" max="6" width="8.42578125" style="54" customWidth="1"/>
    <col min="7" max="11" width="8.42578125" style="58" customWidth="1"/>
    <col min="12" max="16384" width="9.140625" style="58"/>
  </cols>
  <sheetData>
    <row r="1" spans="1:27" s="47" customFormat="1" ht="27" customHeight="1" x14ac:dyDescent="0.2">
      <c r="A1" s="126" t="s">
        <v>61</v>
      </c>
      <c r="B1" s="126"/>
      <c r="C1" s="126"/>
      <c r="D1" s="126"/>
      <c r="E1" s="126"/>
      <c r="F1" s="126"/>
      <c r="G1" s="126"/>
      <c r="H1" s="126"/>
      <c r="I1" s="126"/>
      <c r="J1" s="126"/>
      <c r="K1" s="126"/>
    </row>
    <row r="2" spans="1:27" s="47" customFormat="1" ht="6" customHeight="1" x14ac:dyDescent="0.2">
      <c r="A2" s="75"/>
      <c r="B2" s="75"/>
      <c r="C2" s="75"/>
      <c r="D2" s="75"/>
      <c r="E2" s="75"/>
      <c r="F2" s="75"/>
      <c r="G2" s="75"/>
      <c r="H2" s="75"/>
      <c r="I2" s="75"/>
      <c r="J2" s="75"/>
      <c r="K2" s="75"/>
    </row>
    <row r="3" spans="1:27" s="49" customFormat="1" x14ac:dyDescent="0.2">
      <c r="A3" s="48"/>
      <c r="B3" s="127" t="s">
        <v>0</v>
      </c>
      <c r="C3" s="133" t="s">
        <v>1</v>
      </c>
      <c r="D3" s="129" t="s">
        <v>15</v>
      </c>
      <c r="E3" s="129" t="s">
        <v>13</v>
      </c>
      <c r="F3" s="131" t="s">
        <v>16</v>
      </c>
      <c r="G3" s="131"/>
      <c r="H3" s="131"/>
      <c r="I3" s="131"/>
      <c r="J3" s="131"/>
      <c r="K3" s="132"/>
    </row>
    <row r="4" spans="1:27" s="49" customFormat="1" x14ac:dyDescent="0.2">
      <c r="A4" s="50"/>
      <c r="B4" s="128"/>
      <c r="C4" s="134"/>
      <c r="D4" s="130"/>
      <c r="E4" s="130"/>
      <c r="F4" s="51" t="s">
        <v>14</v>
      </c>
      <c r="G4" s="51">
        <v>1</v>
      </c>
      <c r="H4" s="51">
        <v>2</v>
      </c>
      <c r="I4" s="51">
        <v>3</v>
      </c>
      <c r="J4" s="51">
        <v>4</v>
      </c>
      <c r="K4" s="52">
        <v>5</v>
      </c>
    </row>
    <row r="5" spans="1:27" s="54" customFormat="1" x14ac:dyDescent="0.2">
      <c r="A5" s="30" t="s">
        <v>7</v>
      </c>
      <c r="B5" s="53" t="s">
        <v>35</v>
      </c>
      <c r="C5" s="62">
        <v>49.2</v>
      </c>
      <c r="D5" s="31">
        <v>257</v>
      </c>
      <c r="E5" s="31">
        <v>51.1</v>
      </c>
      <c r="F5" s="32">
        <v>1.5</v>
      </c>
      <c r="G5" s="32">
        <v>10.4</v>
      </c>
      <c r="H5" s="32">
        <v>24.6</v>
      </c>
      <c r="I5" s="32">
        <v>29.9</v>
      </c>
      <c r="J5" s="32">
        <v>20.9</v>
      </c>
      <c r="K5" s="33">
        <v>12.8</v>
      </c>
    </row>
    <row r="6" spans="1:27" s="54" customFormat="1" x14ac:dyDescent="0.2">
      <c r="A6" s="34" t="s">
        <v>7</v>
      </c>
      <c r="B6" s="55" t="s">
        <v>36</v>
      </c>
      <c r="C6" s="63">
        <v>49.9</v>
      </c>
      <c r="D6" s="45">
        <v>247.8</v>
      </c>
      <c r="E6" s="35">
        <v>52.2</v>
      </c>
      <c r="F6" s="43">
        <v>3.1</v>
      </c>
      <c r="G6" s="43">
        <v>14.2</v>
      </c>
      <c r="H6" s="36">
        <v>26.7</v>
      </c>
      <c r="I6" s="36">
        <v>27.7</v>
      </c>
      <c r="J6" s="43">
        <v>16.600000000000001</v>
      </c>
      <c r="K6" s="37">
        <v>11.7</v>
      </c>
      <c r="Q6"/>
      <c r="R6"/>
      <c r="S6"/>
      <c r="T6"/>
      <c r="U6"/>
      <c r="V6"/>
      <c r="W6"/>
      <c r="X6"/>
    </row>
    <row r="7" spans="1:27" s="54" customFormat="1" x14ac:dyDescent="0.2">
      <c r="A7" s="38" t="s">
        <v>7</v>
      </c>
      <c r="B7" s="56" t="s">
        <v>37</v>
      </c>
      <c r="C7" s="64">
        <v>50.1</v>
      </c>
      <c r="D7" s="46">
        <v>241.1</v>
      </c>
      <c r="E7" s="46">
        <v>57.6</v>
      </c>
      <c r="F7" s="41">
        <v>6.4</v>
      </c>
      <c r="G7" s="41">
        <v>17.5</v>
      </c>
      <c r="H7" s="40">
        <v>26.4</v>
      </c>
      <c r="I7" s="41">
        <v>24.1</v>
      </c>
      <c r="J7" s="40">
        <v>15.2</v>
      </c>
      <c r="K7" s="42">
        <v>10.4</v>
      </c>
      <c r="Q7"/>
      <c r="R7"/>
      <c r="S7"/>
      <c r="T7"/>
      <c r="U7"/>
      <c r="V7"/>
      <c r="W7"/>
      <c r="X7"/>
      <c r="Y7"/>
      <c r="Z7"/>
      <c r="AA7"/>
    </row>
    <row r="8" spans="1:27" s="54" customFormat="1" x14ac:dyDescent="0.2">
      <c r="A8" s="30" t="s">
        <v>8</v>
      </c>
      <c r="B8" s="53" t="s">
        <v>35</v>
      </c>
      <c r="C8" s="62">
        <v>50.8</v>
      </c>
      <c r="D8" s="31">
        <v>243.2</v>
      </c>
      <c r="E8" s="31">
        <v>47.9</v>
      </c>
      <c r="F8" s="32">
        <v>3</v>
      </c>
      <c r="G8" s="32">
        <v>15.1</v>
      </c>
      <c r="H8" s="32">
        <v>28.9</v>
      </c>
      <c r="I8" s="32">
        <v>29.4</v>
      </c>
      <c r="J8" s="32">
        <v>16.399999999999999</v>
      </c>
      <c r="K8" s="33">
        <v>7.3</v>
      </c>
      <c r="Q8"/>
      <c r="R8"/>
      <c r="S8"/>
      <c r="T8"/>
      <c r="U8"/>
      <c r="V8"/>
      <c r="W8"/>
      <c r="X8"/>
      <c r="Y8"/>
      <c r="Z8"/>
      <c r="AA8"/>
    </row>
    <row r="9" spans="1:27" s="54" customFormat="1" x14ac:dyDescent="0.2">
      <c r="A9" s="34" t="s">
        <v>8</v>
      </c>
      <c r="B9" s="55" t="s">
        <v>36</v>
      </c>
      <c r="C9" s="63">
        <v>50.1</v>
      </c>
      <c r="D9" s="35">
        <v>238.1</v>
      </c>
      <c r="E9" s="35">
        <v>47.9</v>
      </c>
      <c r="F9" s="36">
        <v>4</v>
      </c>
      <c r="G9" s="36">
        <v>17.600000000000001</v>
      </c>
      <c r="H9" s="36">
        <v>28.9</v>
      </c>
      <c r="I9" s="36">
        <v>28.9</v>
      </c>
      <c r="J9" s="36">
        <v>14</v>
      </c>
      <c r="K9" s="37">
        <v>6.6</v>
      </c>
      <c r="Q9"/>
      <c r="R9"/>
      <c r="S9"/>
      <c r="T9"/>
      <c r="U9"/>
      <c r="V9"/>
      <c r="W9"/>
      <c r="X9"/>
      <c r="Y9"/>
      <c r="Z9"/>
      <c r="AA9"/>
    </row>
    <row r="10" spans="1:27" s="54" customFormat="1" x14ac:dyDescent="0.2">
      <c r="A10" s="38" t="s">
        <v>8</v>
      </c>
      <c r="B10" s="56" t="s">
        <v>37</v>
      </c>
      <c r="C10" s="64">
        <v>49.9</v>
      </c>
      <c r="D10" s="46">
        <v>232.5</v>
      </c>
      <c r="E10" s="39">
        <v>49.8</v>
      </c>
      <c r="F10" s="41">
        <v>6.5</v>
      </c>
      <c r="G10" s="40">
        <v>19</v>
      </c>
      <c r="H10" s="40">
        <v>29.9</v>
      </c>
      <c r="I10" s="41">
        <v>25.9</v>
      </c>
      <c r="J10" s="40">
        <v>13.4</v>
      </c>
      <c r="K10" s="42">
        <v>5.3</v>
      </c>
      <c r="Q10"/>
      <c r="R10"/>
      <c r="S10"/>
      <c r="T10"/>
      <c r="U10"/>
      <c r="V10"/>
      <c r="W10"/>
      <c r="X10"/>
      <c r="Y10"/>
      <c r="Z10"/>
      <c r="AA10"/>
    </row>
    <row r="11" spans="1:27" s="54" customFormat="1" x14ac:dyDescent="0.2">
      <c r="A11" s="30" t="s">
        <v>17</v>
      </c>
      <c r="B11" s="53" t="s">
        <v>35</v>
      </c>
      <c r="C11" s="62">
        <v>30.4</v>
      </c>
      <c r="D11" s="31">
        <v>221.1</v>
      </c>
      <c r="E11" s="31">
        <v>39.799999999999997</v>
      </c>
      <c r="F11" s="32">
        <v>5.8</v>
      </c>
      <c r="G11" s="32">
        <v>23.9</v>
      </c>
      <c r="H11" s="32">
        <v>37.5</v>
      </c>
      <c r="I11" s="32">
        <v>22.5</v>
      </c>
      <c r="J11" s="32">
        <v>8.6999999999999993</v>
      </c>
      <c r="K11" s="33">
        <v>1.6</v>
      </c>
      <c r="Q11"/>
      <c r="R11"/>
      <c r="S11"/>
      <c r="T11"/>
      <c r="U11"/>
      <c r="V11"/>
      <c r="W11"/>
      <c r="X11"/>
      <c r="Y11"/>
      <c r="Z11"/>
      <c r="AA11"/>
    </row>
    <row r="12" spans="1:27" s="54" customFormat="1" x14ac:dyDescent="0.2">
      <c r="A12" s="34" t="s">
        <v>17</v>
      </c>
      <c r="B12" s="55" t="s">
        <v>36</v>
      </c>
      <c r="C12" s="63">
        <v>19.399999999999999</v>
      </c>
      <c r="D12" s="45">
        <v>206.5</v>
      </c>
      <c r="E12" s="35">
        <v>38.6</v>
      </c>
      <c r="F12" s="43">
        <v>10.5</v>
      </c>
      <c r="G12" s="43">
        <v>32.1</v>
      </c>
      <c r="H12" s="36">
        <v>37.9</v>
      </c>
      <c r="I12" s="43">
        <v>15.8</v>
      </c>
      <c r="J12" s="43">
        <v>3</v>
      </c>
      <c r="K12" s="37">
        <v>0.7</v>
      </c>
      <c r="Q12"/>
      <c r="R12"/>
      <c r="S12"/>
      <c r="T12"/>
      <c r="U12"/>
      <c r="V12"/>
      <c r="W12"/>
      <c r="X12"/>
      <c r="Y12"/>
      <c r="Z12"/>
      <c r="AA12"/>
    </row>
    <row r="13" spans="1:27" s="54" customFormat="1" x14ac:dyDescent="0.2">
      <c r="A13" s="38" t="s">
        <v>17</v>
      </c>
      <c r="B13" s="56" t="s">
        <v>37</v>
      </c>
      <c r="C13" s="64">
        <v>12.6</v>
      </c>
      <c r="D13" s="46">
        <v>196.5</v>
      </c>
      <c r="E13" s="46">
        <v>46.3</v>
      </c>
      <c r="F13" s="41">
        <v>18.600000000000001</v>
      </c>
      <c r="G13" s="40">
        <v>36.1</v>
      </c>
      <c r="H13" s="41">
        <v>27.4</v>
      </c>
      <c r="I13" s="40">
        <v>13.6</v>
      </c>
      <c r="J13" s="40">
        <v>3.4</v>
      </c>
      <c r="K13" s="42">
        <v>0.8</v>
      </c>
      <c r="Q13"/>
      <c r="R13"/>
      <c r="S13"/>
      <c r="T13"/>
      <c r="U13"/>
      <c r="V13"/>
      <c r="W13"/>
      <c r="X13"/>
      <c r="Y13"/>
      <c r="Z13"/>
      <c r="AA13"/>
    </row>
    <row r="14" spans="1:27" s="54" customFormat="1" x14ac:dyDescent="0.2">
      <c r="A14" s="30" t="s">
        <v>18</v>
      </c>
      <c r="B14" s="53" t="s">
        <v>35</v>
      </c>
      <c r="C14" s="62">
        <v>69.599999999999994</v>
      </c>
      <c r="D14" s="31">
        <v>262.7</v>
      </c>
      <c r="E14" s="31">
        <v>48.7</v>
      </c>
      <c r="F14" s="32">
        <v>0.7</v>
      </c>
      <c r="G14" s="32">
        <v>7.9</v>
      </c>
      <c r="H14" s="32">
        <v>22.1</v>
      </c>
      <c r="I14" s="32">
        <v>32.700000000000003</v>
      </c>
      <c r="J14" s="32">
        <v>22.9</v>
      </c>
      <c r="K14" s="33">
        <v>13.7</v>
      </c>
      <c r="Q14"/>
      <c r="R14"/>
      <c r="S14"/>
      <c r="T14"/>
      <c r="U14"/>
      <c r="V14"/>
      <c r="W14"/>
      <c r="X14"/>
      <c r="Y14"/>
      <c r="Z14"/>
      <c r="AA14"/>
    </row>
    <row r="15" spans="1:27" s="54" customFormat="1" x14ac:dyDescent="0.2">
      <c r="A15" s="34" t="s">
        <v>18</v>
      </c>
      <c r="B15" s="55" t="s">
        <v>36</v>
      </c>
      <c r="C15" s="63">
        <v>80.599999999999994</v>
      </c>
      <c r="D15" s="45">
        <v>251.7</v>
      </c>
      <c r="E15" s="35">
        <v>48.8</v>
      </c>
      <c r="F15" s="43">
        <v>1.9</v>
      </c>
      <c r="G15" s="43">
        <v>12</v>
      </c>
      <c r="H15" s="43">
        <v>25.4</v>
      </c>
      <c r="I15" s="36">
        <v>31.3</v>
      </c>
      <c r="J15" s="43">
        <v>18.2</v>
      </c>
      <c r="K15" s="44">
        <v>11.1</v>
      </c>
      <c r="Q15"/>
      <c r="R15"/>
      <c r="S15"/>
      <c r="T15"/>
      <c r="U15"/>
      <c r="V15"/>
      <c r="W15"/>
      <c r="X15"/>
      <c r="Y15"/>
      <c r="Z15"/>
      <c r="AA15"/>
    </row>
    <row r="16" spans="1:27" s="54" customFormat="1" x14ac:dyDescent="0.2">
      <c r="A16" s="38" t="s">
        <v>18</v>
      </c>
      <c r="B16" s="56" t="s">
        <v>37</v>
      </c>
      <c r="C16" s="64">
        <v>87.4</v>
      </c>
      <c r="D16" s="46">
        <v>242.6</v>
      </c>
      <c r="E16" s="39">
        <v>52.5</v>
      </c>
      <c r="F16" s="41">
        <v>4.7</v>
      </c>
      <c r="G16" s="41">
        <v>15.6</v>
      </c>
      <c r="H16" s="41">
        <v>28.3</v>
      </c>
      <c r="I16" s="41">
        <v>26.6</v>
      </c>
      <c r="J16" s="41">
        <v>15.9</v>
      </c>
      <c r="K16" s="73">
        <v>8.9</v>
      </c>
      <c r="Q16"/>
      <c r="R16"/>
      <c r="S16"/>
      <c r="T16"/>
      <c r="U16"/>
      <c r="V16"/>
      <c r="W16"/>
      <c r="X16"/>
      <c r="Y16"/>
      <c r="Z16"/>
      <c r="AA16"/>
    </row>
    <row r="17" spans="1:27" s="54" customFormat="1" x14ac:dyDescent="0.2">
      <c r="A17" s="57" t="s">
        <v>39</v>
      </c>
      <c r="G17" s="58"/>
      <c r="H17" s="58"/>
      <c r="I17" s="58"/>
      <c r="J17" s="58"/>
      <c r="K17" s="58"/>
      <c r="Q17"/>
      <c r="R17"/>
      <c r="S17"/>
      <c r="T17"/>
      <c r="U17"/>
      <c r="V17"/>
      <c r="W17"/>
      <c r="X17"/>
      <c r="Y17"/>
      <c r="Z17"/>
      <c r="AA17"/>
    </row>
    <row r="18" spans="1:27" s="54" customFormat="1" x14ac:dyDescent="0.2">
      <c r="A18" s="57" t="s">
        <v>40</v>
      </c>
      <c r="G18" s="58"/>
      <c r="H18" s="58"/>
      <c r="I18" s="58"/>
      <c r="J18" s="58"/>
      <c r="K18" s="58"/>
      <c r="Q18"/>
      <c r="R18"/>
      <c r="S18"/>
      <c r="T18"/>
      <c r="U18"/>
      <c r="V18"/>
      <c r="W18"/>
      <c r="X18"/>
      <c r="Y18"/>
      <c r="Z18"/>
      <c r="AA18"/>
    </row>
    <row r="19" spans="1:27" s="54" customFormat="1" x14ac:dyDescent="0.2">
      <c r="A19" s="57" t="s">
        <v>41</v>
      </c>
      <c r="G19" s="58"/>
      <c r="H19" s="58"/>
      <c r="I19" s="58"/>
      <c r="J19" s="58"/>
      <c r="K19" s="58"/>
      <c r="Q19"/>
      <c r="R19"/>
      <c r="S19"/>
      <c r="T19"/>
      <c r="U19"/>
      <c r="V19"/>
      <c r="W19"/>
      <c r="X19"/>
    </row>
    <row r="20" spans="1:27" s="54" customFormat="1" x14ac:dyDescent="0.2">
      <c r="A20" s="59" t="s">
        <v>19</v>
      </c>
      <c r="G20" s="58"/>
      <c r="H20" s="58"/>
      <c r="I20" s="58"/>
      <c r="J20" s="58"/>
      <c r="K20" s="58"/>
      <c r="Q20"/>
      <c r="R20"/>
      <c r="S20"/>
      <c r="T20"/>
      <c r="U20"/>
      <c r="V20"/>
      <c r="W20"/>
      <c r="X20"/>
    </row>
    <row r="21" spans="1:27" x14ac:dyDescent="0.2">
      <c r="A21" s="59" t="s">
        <v>20</v>
      </c>
      <c r="Q21"/>
      <c r="R21"/>
      <c r="S21"/>
      <c r="T21"/>
      <c r="U21"/>
      <c r="V21"/>
      <c r="W21"/>
      <c r="X21"/>
    </row>
    <row r="22" spans="1:27" x14ac:dyDescent="0.2">
      <c r="A22" s="77" t="s">
        <v>79</v>
      </c>
      <c r="Q22"/>
      <c r="R22"/>
      <c r="S22"/>
      <c r="T22"/>
      <c r="U22"/>
      <c r="V22"/>
      <c r="W22"/>
      <c r="X22"/>
    </row>
    <row r="23" spans="1:27" x14ac:dyDescent="0.2">
      <c r="A23" s="81" t="s">
        <v>76</v>
      </c>
      <c r="Q23"/>
      <c r="R23"/>
      <c r="S23"/>
      <c r="T23"/>
      <c r="U23"/>
      <c r="V23"/>
      <c r="W23"/>
      <c r="X23"/>
    </row>
    <row r="24" spans="1:27" ht="15" x14ac:dyDescent="0.25">
      <c r="H24" s="203" t="s">
        <v>78</v>
      </c>
      <c r="I24" s="203"/>
      <c r="J24" s="203"/>
      <c r="K24" s="203"/>
      <c r="L24" s="203"/>
      <c r="Q24"/>
      <c r="R24"/>
      <c r="S24"/>
      <c r="T24"/>
      <c r="U24"/>
      <c r="V24"/>
      <c r="W24"/>
      <c r="X24"/>
    </row>
    <row r="25" spans="1:27" x14ac:dyDescent="0.2">
      <c r="Q25"/>
      <c r="R25"/>
      <c r="S25"/>
      <c r="T25"/>
      <c r="U25"/>
      <c r="V25"/>
      <c r="W25"/>
      <c r="X25"/>
    </row>
    <row r="26" spans="1:27" x14ac:dyDescent="0.2">
      <c r="Q26"/>
      <c r="R26"/>
      <c r="S26"/>
      <c r="T26"/>
      <c r="U26"/>
      <c r="V26"/>
      <c r="W26"/>
      <c r="X26"/>
    </row>
    <row r="27" spans="1:27" x14ac:dyDescent="0.2">
      <c r="Q27"/>
      <c r="R27"/>
      <c r="S27"/>
      <c r="T27"/>
      <c r="U27"/>
      <c r="V27"/>
      <c r="W27"/>
      <c r="X27"/>
    </row>
    <row r="28" spans="1:27" x14ac:dyDescent="0.2">
      <c r="Q28"/>
      <c r="R28"/>
      <c r="S28"/>
      <c r="T28"/>
      <c r="U28"/>
      <c r="V28"/>
      <c r="W28"/>
      <c r="X28"/>
    </row>
    <row r="29" spans="1:27" x14ac:dyDescent="0.2">
      <c r="Q29"/>
      <c r="R29"/>
      <c r="S29"/>
      <c r="T29"/>
      <c r="U29"/>
      <c r="V29"/>
      <c r="W29"/>
      <c r="X29"/>
    </row>
    <row r="30" spans="1:27" x14ac:dyDescent="0.2">
      <c r="Q30"/>
      <c r="R30"/>
      <c r="S30"/>
      <c r="T30"/>
      <c r="U30"/>
      <c r="V30"/>
      <c r="W30"/>
      <c r="X30"/>
    </row>
    <row r="31" spans="1:27" x14ac:dyDescent="0.2">
      <c r="Q31"/>
      <c r="R31"/>
      <c r="S31"/>
      <c r="T31"/>
      <c r="U31"/>
      <c r="V31"/>
      <c r="W31"/>
      <c r="X31"/>
    </row>
    <row r="32" spans="1:27" x14ac:dyDescent="0.2">
      <c r="D32" s="61"/>
      <c r="Q32"/>
      <c r="R32"/>
      <c r="S32"/>
      <c r="T32"/>
      <c r="U32"/>
      <c r="V32"/>
      <c r="W32"/>
      <c r="X32"/>
    </row>
    <row r="33" spans="4:24" x14ac:dyDescent="0.2">
      <c r="D33" s="61"/>
      <c r="Q33"/>
      <c r="R33"/>
      <c r="S33"/>
      <c r="T33"/>
      <c r="U33"/>
      <c r="V33"/>
      <c r="W33"/>
      <c r="X33"/>
    </row>
    <row r="34" spans="4:24" x14ac:dyDescent="0.2">
      <c r="D34" s="61"/>
      <c r="Q34"/>
      <c r="R34"/>
      <c r="S34"/>
      <c r="T34"/>
      <c r="U34"/>
      <c r="V34"/>
      <c r="W34"/>
      <c r="X34"/>
    </row>
    <row r="35" spans="4:24" x14ac:dyDescent="0.2">
      <c r="D35" s="61"/>
      <c r="Q35"/>
      <c r="R35"/>
      <c r="S35"/>
      <c r="T35"/>
      <c r="U35"/>
      <c r="V35"/>
      <c r="W35"/>
      <c r="X35"/>
    </row>
    <row r="36" spans="4:24" x14ac:dyDescent="0.2">
      <c r="D36" s="61"/>
      <c r="Q36"/>
      <c r="R36"/>
      <c r="S36"/>
      <c r="T36"/>
      <c r="U36"/>
      <c r="V36"/>
      <c r="W36"/>
      <c r="X36"/>
    </row>
    <row r="37" spans="4:24" x14ac:dyDescent="0.2">
      <c r="D37" s="61"/>
      <c r="Q37"/>
      <c r="R37"/>
      <c r="S37"/>
      <c r="T37"/>
      <c r="U37"/>
      <c r="V37"/>
      <c r="W37"/>
      <c r="X37"/>
    </row>
    <row r="38" spans="4:24" x14ac:dyDescent="0.2">
      <c r="D38" s="61"/>
      <c r="Q38"/>
      <c r="R38"/>
      <c r="S38"/>
      <c r="T38"/>
      <c r="U38"/>
      <c r="V38"/>
      <c r="W38"/>
      <c r="X38"/>
    </row>
    <row r="39" spans="4:24" x14ac:dyDescent="0.2">
      <c r="D39" s="61"/>
      <c r="Q39"/>
      <c r="R39"/>
      <c r="S39"/>
      <c r="T39"/>
      <c r="U39"/>
      <c r="V39"/>
      <c r="W39"/>
      <c r="X39"/>
    </row>
    <row r="40" spans="4:24" x14ac:dyDescent="0.2">
      <c r="D40" s="61"/>
      <c r="Q40"/>
      <c r="R40"/>
      <c r="S40"/>
      <c r="T40"/>
      <c r="U40"/>
      <c r="V40"/>
      <c r="W40"/>
      <c r="X40"/>
    </row>
    <row r="41" spans="4:24" x14ac:dyDescent="0.2">
      <c r="D41" s="61"/>
      <c r="Q41"/>
      <c r="R41"/>
      <c r="S41"/>
      <c r="T41"/>
      <c r="U41"/>
      <c r="V41"/>
      <c r="W41"/>
      <c r="X41"/>
    </row>
    <row r="42" spans="4:24" x14ac:dyDescent="0.2">
      <c r="D42" s="61"/>
      <c r="Q42"/>
      <c r="R42"/>
      <c r="S42"/>
      <c r="T42"/>
      <c r="U42"/>
      <c r="V42"/>
      <c r="W42"/>
      <c r="X42"/>
    </row>
    <row r="43" spans="4:24" x14ac:dyDescent="0.2">
      <c r="D43" s="61"/>
      <c r="Q43"/>
      <c r="R43"/>
      <c r="S43"/>
      <c r="T43"/>
      <c r="U43"/>
      <c r="V43"/>
      <c r="W43"/>
      <c r="X43"/>
    </row>
    <row r="44" spans="4:24" x14ac:dyDescent="0.2">
      <c r="Q44"/>
      <c r="R44"/>
      <c r="S44"/>
      <c r="T44"/>
      <c r="U44"/>
      <c r="V44"/>
      <c r="W44"/>
      <c r="X44"/>
    </row>
    <row r="45" spans="4:24" x14ac:dyDescent="0.2">
      <c r="Q45"/>
      <c r="R45"/>
      <c r="S45"/>
      <c r="T45"/>
      <c r="U45"/>
      <c r="V45"/>
      <c r="W45"/>
      <c r="X45"/>
    </row>
    <row r="46" spans="4:24" x14ac:dyDescent="0.2">
      <c r="Q46"/>
      <c r="R46"/>
      <c r="S46"/>
      <c r="T46"/>
      <c r="U46"/>
      <c r="V46"/>
      <c r="W46"/>
      <c r="X46"/>
    </row>
    <row r="47" spans="4:24" x14ac:dyDescent="0.2">
      <c r="Q47"/>
      <c r="R47"/>
      <c r="S47"/>
      <c r="T47"/>
      <c r="U47"/>
      <c r="V47"/>
      <c r="W47"/>
      <c r="X47"/>
    </row>
  </sheetData>
  <mergeCells count="7">
    <mergeCell ref="H24:L24"/>
    <mergeCell ref="A1:K1"/>
    <mergeCell ref="B3:B4"/>
    <mergeCell ref="D3:D4"/>
    <mergeCell ref="E3:E4"/>
    <mergeCell ref="F3:K3"/>
    <mergeCell ref="C3: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A18" sqref="A18"/>
    </sheetView>
  </sheetViews>
  <sheetFormatPr baseColWidth="10" defaultRowHeight="12.75" x14ac:dyDescent="0.2"/>
  <cols>
    <col min="1" max="1" width="13.42578125" bestFit="1" customWidth="1"/>
    <col min="3" max="3" width="12.28515625" customWidth="1"/>
    <col min="4" max="4" width="7.85546875" bestFit="1" customWidth="1"/>
    <col min="5" max="5" width="11.28515625" bestFit="1" customWidth="1"/>
    <col min="6" max="11" width="7.85546875" customWidth="1"/>
  </cols>
  <sheetData>
    <row r="1" spans="1:11" ht="30" customHeight="1" x14ac:dyDescent="0.2">
      <c r="A1" s="126" t="s">
        <v>73</v>
      </c>
      <c r="B1" s="126"/>
      <c r="C1" s="126"/>
      <c r="D1" s="126"/>
      <c r="E1" s="126"/>
      <c r="F1" s="126"/>
      <c r="G1" s="126"/>
      <c r="H1" s="126"/>
      <c r="I1" s="126"/>
      <c r="J1" s="126"/>
      <c r="K1" s="126"/>
    </row>
    <row r="2" spans="1:11" ht="25.5" x14ac:dyDescent="0.2">
      <c r="A2" s="122"/>
      <c r="B2" s="118" t="s">
        <v>0</v>
      </c>
      <c r="C2" s="122" t="s">
        <v>1</v>
      </c>
      <c r="D2" s="120" t="s">
        <v>15</v>
      </c>
      <c r="E2" s="120" t="s">
        <v>13</v>
      </c>
      <c r="F2" s="136" t="s">
        <v>16</v>
      </c>
      <c r="G2" s="131"/>
      <c r="H2" s="131"/>
      <c r="I2" s="131"/>
      <c r="J2" s="131"/>
      <c r="K2" s="132"/>
    </row>
    <row r="3" spans="1:11" x14ac:dyDescent="0.2">
      <c r="A3" s="123"/>
      <c r="B3" s="119"/>
      <c r="C3" s="123"/>
      <c r="D3" s="121"/>
      <c r="E3" s="121"/>
      <c r="F3" s="51" t="s">
        <v>14</v>
      </c>
      <c r="G3" s="51">
        <v>1</v>
      </c>
      <c r="H3" s="51">
        <v>2</v>
      </c>
      <c r="I3" s="51">
        <v>3</v>
      </c>
      <c r="J3" s="51">
        <v>4</v>
      </c>
      <c r="K3" s="52">
        <v>5</v>
      </c>
    </row>
    <row r="4" spans="1:11" x14ac:dyDescent="0.2">
      <c r="A4" s="30" t="s">
        <v>69</v>
      </c>
      <c r="B4" s="53" t="s">
        <v>35</v>
      </c>
      <c r="C4" s="62">
        <v>66.400000000000006</v>
      </c>
      <c r="D4" s="31">
        <v>250.3</v>
      </c>
      <c r="E4" s="31">
        <v>49.6</v>
      </c>
      <c r="F4" s="32">
        <v>2</v>
      </c>
      <c r="G4" s="32">
        <v>12.8</v>
      </c>
      <c r="H4" s="32">
        <v>26.8</v>
      </c>
      <c r="I4" s="32">
        <v>29.8</v>
      </c>
      <c r="J4" s="32">
        <v>18.899999999999999</v>
      </c>
      <c r="K4" s="33">
        <v>9.6999999999999993</v>
      </c>
    </row>
    <row r="5" spans="1:11" ht="12.75" customHeight="1" x14ac:dyDescent="0.2">
      <c r="A5" s="124" t="s">
        <v>69</v>
      </c>
      <c r="B5" s="55" t="s">
        <v>36</v>
      </c>
      <c r="C5" s="63">
        <v>64.7</v>
      </c>
      <c r="D5" s="45">
        <v>242.3</v>
      </c>
      <c r="E5" s="35">
        <v>49.6</v>
      </c>
      <c r="F5" s="36">
        <v>3.1</v>
      </c>
      <c r="G5" s="43">
        <v>16.399999999999999</v>
      </c>
      <c r="H5" s="36">
        <v>28.6</v>
      </c>
      <c r="I5" s="36">
        <v>28.2</v>
      </c>
      <c r="J5" s="43">
        <v>14.5</v>
      </c>
      <c r="K5" s="37">
        <v>9.1</v>
      </c>
    </row>
    <row r="6" spans="1:11" x14ac:dyDescent="0.2">
      <c r="A6" s="38" t="s">
        <v>69</v>
      </c>
      <c r="B6" s="56" t="s">
        <v>37</v>
      </c>
      <c r="C6" s="64">
        <v>62.6</v>
      </c>
      <c r="D6" s="39">
        <v>237.3</v>
      </c>
      <c r="E6" s="46">
        <v>54.1</v>
      </c>
      <c r="F6" s="41">
        <v>6.2</v>
      </c>
      <c r="G6" s="40">
        <v>18.100000000000001</v>
      </c>
      <c r="H6" s="40">
        <v>28.2</v>
      </c>
      <c r="I6" s="41">
        <v>25.1</v>
      </c>
      <c r="J6" s="40">
        <v>14.6</v>
      </c>
      <c r="K6" s="42">
        <v>7.9</v>
      </c>
    </row>
    <row r="7" spans="1:11" x14ac:dyDescent="0.2">
      <c r="A7" s="30" t="s">
        <v>75</v>
      </c>
      <c r="B7" s="53" t="s">
        <v>35</v>
      </c>
      <c r="C7" s="62">
        <v>12.2</v>
      </c>
      <c r="D7" s="31">
        <v>220.3</v>
      </c>
      <c r="E7" s="31">
        <v>43.4</v>
      </c>
      <c r="F7" s="32">
        <v>6.9</v>
      </c>
      <c r="G7" s="32">
        <v>26.3</v>
      </c>
      <c r="H7" s="32">
        <v>34.700000000000003</v>
      </c>
      <c r="I7" s="32">
        <v>21.2</v>
      </c>
      <c r="J7" s="32">
        <v>8.1999999999999993</v>
      </c>
      <c r="K7" s="33">
        <v>2.7</v>
      </c>
    </row>
    <row r="8" spans="1:11" x14ac:dyDescent="0.2">
      <c r="A8" s="124" t="s">
        <v>75</v>
      </c>
      <c r="B8" s="55" t="s">
        <v>36</v>
      </c>
      <c r="C8" s="63">
        <v>13.7</v>
      </c>
      <c r="D8" s="35">
        <v>217.7</v>
      </c>
      <c r="E8" s="45">
        <v>47.3</v>
      </c>
      <c r="F8" s="43">
        <v>9.8000000000000007</v>
      </c>
      <c r="G8" s="36">
        <v>27.5</v>
      </c>
      <c r="H8" s="36">
        <v>31.4</v>
      </c>
      <c r="I8" s="36">
        <v>19.899999999999999</v>
      </c>
      <c r="J8" s="36">
        <v>8.1999999999999993</v>
      </c>
      <c r="K8" s="37">
        <v>3.2</v>
      </c>
    </row>
    <row r="9" spans="1:11" x14ac:dyDescent="0.2">
      <c r="A9" s="38" t="s">
        <v>75</v>
      </c>
      <c r="B9" s="56" t="s">
        <v>37</v>
      </c>
      <c r="C9" s="64">
        <v>16</v>
      </c>
      <c r="D9" s="46">
        <v>212.1</v>
      </c>
      <c r="E9" s="39">
        <v>49.3</v>
      </c>
      <c r="F9" s="41">
        <v>12.6</v>
      </c>
      <c r="G9" s="40">
        <v>30</v>
      </c>
      <c r="H9" s="40">
        <v>30.2</v>
      </c>
      <c r="I9" s="40">
        <v>17.399999999999999</v>
      </c>
      <c r="J9" s="40">
        <v>6.7</v>
      </c>
      <c r="K9" s="42">
        <v>3.1</v>
      </c>
    </row>
    <row r="10" spans="1:11" x14ac:dyDescent="0.2">
      <c r="A10" s="30" t="s">
        <v>70</v>
      </c>
      <c r="B10" s="53" t="s">
        <v>35</v>
      </c>
      <c r="C10" s="62">
        <v>21.5</v>
      </c>
      <c r="D10" s="31">
        <v>266</v>
      </c>
      <c r="E10" s="31">
        <v>47</v>
      </c>
      <c r="F10" s="32">
        <v>0.3</v>
      </c>
      <c r="G10" s="32">
        <v>5.0999999999999996</v>
      </c>
      <c r="H10" s="32">
        <v>22.4</v>
      </c>
      <c r="I10" s="32">
        <v>33.700000000000003</v>
      </c>
      <c r="J10" s="32">
        <v>23.5</v>
      </c>
      <c r="K10" s="33">
        <v>15</v>
      </c>
    </row>
    <row r="11" spans="1:11" x14ac:dyDescent="0.2">
      <c r="A11" s="124" t="s">
        <v>70</v>
      </c>
      <c r="B11" s="55" t="s">
        <v>36</v>
      </c>
      <c r="C11" s="63">
        <v>21.5</v>
      </c>
      <c r="D11" s="35">
        <v>261.10000000000002</v>
      </c>
      <c r="E11" s="35">
        <v>46.9</v>
      </c>
      <c r="F11" s="36">
        <v>0.9</v>
      </c>
      <c r="G11" s="36">
        <v>6.8</v>
      </c>
      <c r="H11" s="36">
        <v>23.1</v>
      </c>
      <c r="I11" s="36">
        <v>33.9</v>
      </c>
      <c r="J11" s="36">
        <v>22.1</v>
      </c>
      <c r="K11" s="37">
        <v>13.1</v>
      </c>
    </row>
    <row r="12" spans="1:11" x14ac:dyDescent="0.2">
      <c r="A12" s="38" t="s">
        <v>70</v>
      </c>
      <c r="B12" s="56" t="s">
        <v>37</v>
      </c>
      <c r="C12" s="64">
        <v>21.3</v>
      </c>
      <c r="D12" s="39">
        <v>253.9</v>
      </c>
      <c r="E12" s="39">
        <v>49.9</v>
      </c>
      <c r="F12" s="41">
        <v>2.4</v>
      </c>
      <c r="G12" s="41">
        <v>9.8000000000000007</v>
      </c>
      <c r="H12" s="40">
        <v>26.6</v>
      </c>
      <c r="I12" s="40">
        <v>30.4</v>
      </c>
      <c r="J12" s="40">
        <v>19.399999999999999</v>
      </c>
      <c r="K12" s="42">
        <v>11.4</v>
      </c>
    </row>
    <row r="13" spans="1:11" ht="24.75" customHeight="1" x14ac:dyDescent="0.2">
      <c r="A13" s="135" t="s">
        <v>74</v>
      </c>
      <c r="B13" s="135"/>
      <c r="C13" s="135"/>
      <c r="D13" s="135"/>
      <c r="E13" s="135"/>
      <c r="F13" s="135"/>
      <c r="G13" s="135"/>
      <c r="H13" s="135"/>
      <c r="I13" s="135"/>
      <c r="J13" s="135"/>
      <c r="K13" s="135"/>
    </row>
    <row r="14" spans="1:11" x14ac:dyDescent="0.2">
      <c r="A14" s="57" t="s">
        <v>71</v>
      </c>
    </row>
    <row r="15" spans="1:11" x14ac:dyDescent="0.2">
      <c r="A15" s="57" t="s">
        <v>72</v>
      </c>
    </row>
    <row r="16" spans="1:11" x14ac:dyDescent="0.2">
      <c r="A16" s="59" t="s">
        <v>19</v>
      </c>
    </row>
    <row r="17" spans="1:12" x14ac:dyDescent="0.2">
      <c r="A17" s="59" t="s">
        <v>20</v>
      </c>
    </row>
    <row r="18" spans="1:12" x14ac:dyDescent="0.2">
      <c r="A18" s="77" t="s">
        <v>79</v>
      </c>
    </row>
    <row r="19" spans="1:12" x14ac:dyDescent="0.2">
      <c r="A19" s="81" t="s">
        <v>76</v>
      </c>
    </row>
    <row r="21" spans="1:12" ht="15" x14ac:dyDescent="0.25">
      <c r="H21" s="203" t="s">
        <v>78</v>
      </c>
      <c r="I21" s="203"/>
      <c r="J21" s="203"/>
      <c r="K21" s="203"/>
      <c r="L21" s="203"/>
    </row>
  </sheetData>
  <mergeCells count="4">
    <mergeCell ref="A13:K13"/>
    <mergeCell ref="A1:K1"/>
    <mergeCell ref="F2:K2"/>
    <mergeCell ref="H21:L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election activeCell="A21" sqref="A21"/>
    </sheetView>
  </sheetViews>
  <sheetFormatPr baseColWidth="10" defaultRowHeight="12.75" x14ac:dyDescent="0.2"/>
  <cols>
    <col min="1" max="1" width="18.5703125" style="60" customWidth="1"/>
    <col min="2" max="8" width="11.42578125" style="60"/>
    <col min="9" max="9" width="5.28515625" style="60" customWidth="1"/>
    <col min="10" max="16384" width="11.42578125" style="60"/>
  </cols>
  <sheetData>
    <row r="1" spans="1:4" ht="14.25" customHeight="1" x14ac:dyDescent="0.2">
      <c r="A1" s="24" t="s">
        <v>42</v>
      </c>
      <c r="B1" s="1"/>
      <c r="C1" s="1"/>
      <c r="D1" s="1"/>
    </row>
    <row r="2" spans="1:4" ht="9" customHeight="1" x14ac:dyDescent="0.2">
      <c r="A2" s="24"/>
      <c r="B2" s="1"/>
      <c r="C2" s="1"/>
      <c r="D2" s="1"/>
    </row>
    <row r="3" spans="1:4" ht="13.5" customHeight="1" x14ac:dyDescent="0.2">
      <c r="A3" s="141" t="s">
        <v>25</v>
      </c>
      <c r="B3" s="143" t="s">
        <v>0</v>
      </c>
      <c r="C3" s="141" t="s">
        <v>9</v>
      </c>
      <c r="D3" s="129" t="s">
        <v>13</v>
      </c>
    </row>
    <row r="4" spans="1:4" x14ac:dyDescent="0.2">
      <c r="A4" s="142"/>
      <c r="B4" s="144"/>
      <c r="C4" s="142"/>
      <c r="D4" s="130"/>
    </row>
    <row r="5" spans="1:4" x14ac:dyDescent="0.2">
      <c r="A5" s="138" t="s">
        <v>21</v>
      </c>
      <c r="B5" s="65">
        <v>2008</v>
      </c>
      <c r="C5" s="31">
        <v>228.2</v>
      </c>
      <c r="D5" s="66">
        <v>46.5</v>
      </c>
    </row>
    <row r="6" spans="1:4" x14ac:dyDescent="0.2">
      <c r="A6" s="139"/>
      <c r="B6" s="67">
        <v>2014</v>
      </c>
      <c r="C6" s="45">
        <v>218.3</v>
      </c>
      <c r="D6" s="68">
        <v>45.2</v>
      </c>
    </row>
    <row r="7" spans="1:4" x14ac:dyDescent="0.2">
      <c r="A7" s="140"/>
      <c r="B7" s="69">
        <v>2019</v>
      </c>
      <c r="C7" s="39">
        <v>220.1</v>
      </c>
      <c r="D7" s="99">
        <v>50.3</v>
      </c>
    </row>
    <row r="8" spans="1:4" x14ac:dyDescent="0.2">
      <c r="A8" s="138" t="s">
        <v>22</v>
      </c>
      <c r="B8" s="65">
        <v>2008</v>
      </c>
      <c r="C8" s="31">
        <v>246.4</v>
      </c>
      <c r="D8" s="66">
        <v>47.4</v>
      </c>
    </row>
    <row r="9" spans="1:4" x14ac:dyDescent="0.2">
      <c r="A9" s="139"/>
      <c r="B9" s="67">
        <v>2014</v>
      </c>
      <c r="C9" s="35">
        <v>241.9</v>
      </c>
      <c r="D9" s="68">
        <v>47.9</v>
      </c>
    </row>
    <row r="10" spans="1:4" x14ac:dyDescent="0.2">
      <c r="A10" s="140"/>
      <c r="B10" s="69">
        <v>2019</v>
      </c>
      <c r="C10" s="46">
        <v>230.6</v>
      </c>
      <c r="D10" s="99">
        <v>51.5</v>
      </c>
    </row>
    <row r="11" spans="1:4" x14ac:dyDescent="0.2">
      <c r="A11" s="138" t="s">
        <v>23</v>
      </c>
      <c r="B11" s="65">
        <v>2008</v>
      </c>
      <c r="C11" s="31">
        <v>256.8</v>
      </c>
      <c r="D11" s="66">
        <v>46.7</v>
      </c>
    </row>
    <row r="12" spans="1:4" x14ac:dyDescent="0.2">
      <c r="A12" s="139"/>
      <c r="B12" s="67">
        <v>2014</v>
      </c>
      <c r="C12" s="45">
        <v>243.9</v>
      </c>
      <c r="D12" s="68">
        <v>45.6</v>
      </c>
    </row>
    <row r="13" spans="1:4" x14ac:dyDescent="0.2">
      <c r="A13" s="140"/>
      <c r="B13" s="69">
        <v>2019</v>
      </c>
      <c r="C13" s="39">
        <v>241.9</v>
      </c>
      <c r="D13" s="99">
        <v>53.9</v>
      </c>
    </row>
    <row r="14" spans="1:4" x14ac:dyDescent="0.2">
      <c r="A14" s="138" t="s">
        <v>24</v>
      </c>
      <c r="B14" s="65">
        <v>2008</v>
      </c>
      <c r="C14" s="31">
        <v>268</v>
      </c>
      <c r="D14" s="66">
        <v>50.6</v>
      </c>
    </row>
    <row r="15" spans="1:4" x14ac:dyDescent="0.2">
      <c r="A15" s="139"/>
      <c r="B15" s="67">
        <v>2014</v>
      </c>
      <c r="C15" s="35">
        <v>267.60000000000002</v>
      </c>
      <c r="D15" s="68">
        <v>50</v>
      </c>
    </row>
    <row r="16" spans="1:4" x14ac:dyDescent="0.2">
      <c r="A16" s="140"/>
      <c r="B16" s="69">
        <v>2019</v>
      </c>
      <c r="C16" s="46">
        <v>254.4</v>
      </c>
      <c r="D16" s="99">
        <v>54.1</v>
      </c>
    </row>
    <row r="17" spans="1:10" ht="29.25" customHeight="1" x14ac:dyDescent="0.2">
      <c r="A17" s="137" t="s">
        <v>43</v>
      </c>
      <c r="B17" s="137"/>
      <c r="C17" s="137"/>
      <c r="D17" s="137"/>
      <c r="E17" s="137"/>
      <c r="F17" s="137"/>
      <c r="G17" s="137"/>
      <c r="H17" s="137"/>
    </row>
    <row r="18" spans="1:10" s="54" customFormat="1" x14ac:dyDescent="0.2">
      <c r="A18" s="59" t="s">
        <v>19</v>
      </c>
    </row>
    <row r="19" spans="1:10" s="54" customFormat="1" x14ac:dyDescent="0.2">
      <c r="A19" s="70" t="s">
        <v>26</v>
      </c>
    </row>
    <row r="20" spans="1:10" s="58" customFormat="1" x14ac:dyDescent="0.2">
      <c r="A20" s="59" t="s">
        <v>20</v>
      </c>
      <c r="B20" s="54"/>
      <c r="C20" s="54"/>
      <c r="D20" s="54"/>
    </row>
    <row r="21" spans="1:10" x14ac:dyDescent="0.2">
      <c r="A21" s="77" t="s">
        <v>79</v>
      </c>
      <c r="B21" s="1"/>
      <c r="C21" s="1"/>
      <c r="D21" s="1"/>
    </row>
    <row r="22" spans="1:10" x14ac:dyDescent="0.2">
      <c r="A22" s="81" t="s">
        <v>76</v>
      </c>
      <c r="B22" s="1"/>
      <c r="C22" s="1"/>
      <c r="D22" s="1"/>
    </row>
    <row r="23" spans="1:10" ht="15" x14ac:dyDescent="0.25">
      <c r="G23" s="203" t="s">
        <v>78</v>
      </c>
      <c r="H23" s="203"/>
      <c r="I23" s="203"/>
      <c r="J23" s="203"/>
    </row>
  </sheetData>
  <mergeCells count="10">
    <mergeCell ref="G23:J23"/>
    <mergeCell ref="A17:H17"/>
    <mergeCell ref="A11:A13"/>
    <mergeCell ref="A14:A16"/>
    <mergeCell ref="A3:A4"/>
    <mergeCell ref="B3:B4"/>
    <mergeCell ref="C3:C4"/>
    <mergeCell ref="D3:D4"/>
    <mergeCell ref="A5:A7"/>
    <mergeCell ref="A8: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
  <sheetViews>
    <sheetView showGridLines="0" topLeftCell="A16" zoomScaleNormal="100" workbookViewId="0">
      <selection activeCell="A17" sqref="A17"/>
    </sheetView>
  </sheetViews>
  <sheetFormatPr baseColWidth="10" defaultRowHeight="12.75" x14ac:dyDescent="0.2"/>
  <cols>
    <col min="1" max="1" width="13" style="60" customWidth="1"/>
    <col min="2" max="36" width="2.85546875" style="60" customWidth="1"/>
    <col min="37" max="16384" width="11.42578125" style="60"/>
  </cols>
  <sheetData>
    <row r="1" spans="1:40" ht="15" customHeight="1" x14ac:dyDescent="0.2">
      <c r="A1" s="14" t="s">
        <v>45</v>
      </c>
    </row>
    <row r="2" spans="1:40" ht="12.75" customHeight="1" thickBot="1" x14ac:dyDescent="0.25">
      <c r="A2" s="14"/>
    </row>
    <row r="3" spans="1:40" ht="39.75" customHeight="1" thickBot="1" x14ac:dyDescent="0.25">
      <c r="A3" s="71" t="s">
        <v>27</v>
      </c>
      <c r="B3" s="148" t="s">
        <v>44</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50"/>
    </row>
    <row r="4" spans="1:40" ht="13.5" thickBot="1" x14ac:dyDescent="0.25">
      <c r="A4" s="151" t="s">
        <v>51</v>
      </c>
      <c r="B4" s="153">
        <v>313</v>
      </c>
      <c r="C4" s="154"/>
      <c r="D4" s="154"/>
      <c r="E4" s="154"/>
      <c r="F4" s="154"/>
      <c r="G4" s="154"/>
      <c r="H4" s="154"/>
      <c r="I4" s="154"/>
      <c r="J4" s="154"/>
      <c r="K4" s="154"/>
      <c r="L4" s="154"/>
      <c r="M4" s="154"/>
      <c r="N4" s="154"/>
      <c r="O4" s="154"/>
      <c r="P4" s="154"/>
      <c r="Q4" s="154"/>
      <c r="R4" s="154"/>
      <c r="S4" s="154"/>
      <c r="T4" s="154"/>
      <c r="U4" s="154"/>
      <c r="V4" s="154"/>
      <c r="W4" s="154"/>
      <c r="X4" s="154"/>
      <c r="Y4" s="155"/>
      <c r="Z4" s="145"/>
      <c r="AA4" s="146"/>
      <c r="AB4" s="146"/>
      <c r="AC4" s="146"/>
      <c r="AD4" s="146"/>
      <c r="AE4" s="146"/>
      <c r="AF4" s="146"/>
      <c r="AG4" s="146"/>
      <c r="AH4" s="146"/>
      <c r="AI4" s="146"/>
      <c r="AJ4" s="162"/>
    </row>
    <row r="5" spans="1:40" ht="81.75" customHeight="1" thickBot="1" x14ac:dyDescent="0.25">
      <c r="A5" s="152"/>
      <c r="B5" s="159" t="s">
        <v>68</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1"/>
    </row>
    <row r="6" spans="1:40" ht="13.5" thickBot="1" x14ac:dyDescent="0.25">
      <c r="A6" s="151" t="s">
        <v>50</v>
      </c>
      <c r="B6" s="153">
        <v>275</v>
      </c>
      <c r="C6" s="154"/>
      <c r="D6" s="154"/>
      <c r="E6" s="154"/>
      <c r="F6" s="154"/>
      <c r="G6" s="154"/>
      <c r="H6" s="154"/>
      <c r="I6" s="154"/>
      <c r="J6" s="154"/>
      <c r="K6" s="154"/>
      <c r="L6" s="154"/>
      <c r="M6" s="154"/>
      <c r="N6" s="154"/>
      <c r="O6" s="154"/>
      <c r="P6" s="154"/>
      <c r="Q6" s="154"/>
      <c r="R6" s="154"/>
      <c r="S6" s="154"/>
      <c r="T6" s="154"/>
      <c r="U6" s="155"/>
      <c r="V6" s="145"/>
      <c r="W6" s="146"/>
      <c r="X6" s="146"/>
      <c r="Y6" s="147"/>
      <c r="Z6" s="156">
        <v>313</v>
      </c>
      <c r="AA6" s="157"/>
      <c r="AB6" s="157"/>
      <c r="AC6" s="157"/>
      <c r="AD6" s="157"/>
      <c r="AE6" s="157"/>
      <c r="AF6" s="157"/>
      <c r="AG6" s="157"/>
      <c r="AH6" s="157"/>
      <c r="AI6" s="157"/>
      <c r="AJ6" s="158"/>
    </row>
    <row r="7" spans="1:40" ht="107.25" customHeight="1" thickBot="1" x14ac:dyDescent="0.25">
      <c r="A7" s="152"/>
      <c r="B7" s="159" t="s">
        <v>66</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5"/>
    </row>
    <row r="8" spans="1:40" ht="13.5" thickBot="1" x14ac:dyDescent="0.25">
      <c r="A8" s="151" t="s">
        <v>49</v>
      </c>
      <c r="B8" s="153">
        <v>237</v>
      </c>
      <c r="C8" s="154"/>
      <c r="D8" s="154"/>
      <c r="E8" s="154"/>
      <c r="F8" s="154"/>
      <c r="G8" s="154"/>
      <c r="H8" s="154"/>
      <c r="I8" s="154"/>
      <c r="J8" s="154"/>
      <c r="K8" s="154"/>
      <c r="L8" s="154"/>
      <c r="M8" s="154"/>
      <c r="N8" s="154"/>
      <c r="O8" s="154"/>
      <c r="P8" s="154"/>
      <c r="Q8" s="155"/>
      <c r="R8" s="145"/>
      <c r="S8" s="146"/>
      <c r="T8" s="146"/>
      <c r="U8" s="147"/>
      <c r="V8" s="156">
        <v>275</v>
      </c>
      <c r="W8" s="157"/>
      <c r="X8" s="157"/>
      <c r="Y8" s="157"/>
      <c r="Z8" s="157"/>
      <c r="AA8" s="157"/>
      <c r="AB8" s="157"/>
      <c r="AC8" s="157"/>
      <c r="AD8" s="157"/>
      <c r="AE8" s="157"/>
      <c r="AF8" s="157"/>
      <c r="AG8" s="157"/>
      <c r="AH8" s="157"/>
      <c r="AI8" s="157"/>
      <c r="AJ8" s="158"/>
    </row>
    <row r="9" spans="1:40" ht="104.25" customHeight="1" thickBot="1" x14ac:dyDescent="0.25">
      <c r="A9" s="152"/>
      <c r="B9" s="159" t="s">
        <v>65</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5"/>
    </row>
    <row r="10" spans="1:40" ht="13.5" thickBot="1" x14ac:dyDescent="0.25">
      <c r="A10" s="151" t="s">
        <v>48</v>
      </c>
      <c r="B10" s="153">
        <v>199</v>
      </c>
      <c r="C10" s="154"/>
      <c r="D10" s="154"/>
      <c r="E10" s="154"/>
      <c r="F10" s="154"/>
      <c r="G10" s="154"/>
      <c r="H10" s="154"/>
      <c r="I10" s="154"/>
      <c r="J10" s="154"/>
      <c r="K10" s="154"/>
      <c r="L10" s="154"/>
      <c r="M10" s="155"/>
      <c r="N10" s="145"/>
      <c r="O10" s="146"/>
      <c r="P10" s="146"/>
      <c r="Q10" s="147"/>
      <c r="R10" s="156">
        <v>237</v>
      </c>
      <c r="S10" s="157"/>
      <c r="T10" s="157"/>
      <c r="U10" s="157"/>
      <c r="V10" s="157"/>
      <c r="W10" s="157"/>
      <c r="X10" s="157"/>
      <c r="Y10" s="157"/>
      <c r="Z10" s="157"/>
      <c r="AA10" s="157"/>
      <c r="AB10" s="157"/>
      <c r="AC10" s="157"/>
      <c r="AD10" s="157"/>
      <c r="AE10" s="157"/>
      <c r="AF10" s="157"/>
      <c r="AG10" s="157"/>
      <c r="AH10" s="157"/>
      <c r="AI10" s="157"/>
      <c r="AJ10" s="158"/>
    </row>
    <row r="11" spans="1:40" ht="81.75" customHeight="1" thickBot="1" x14ac:dyDescent="0.25">
      <c r="A11" s="152"/>
      <c r="B11" s="166" t="s">
        <v>64</v>
      </c>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8"/>
    </row>
    <row r="12" spans="1:40" ht="13.5" thickBot="1" x14ac:dyDescent="0.25">
      <c r="A12" s="151" t="s">
        <v>47</v>
      </c>
      <c r="B12" s="169">
        <v>161</v>
      </c>
      <c r="C12" s="170"/>
      <c r="D12" s="170"/>
      <c r="E12" s="170"/>
      <c r="F12" s="170"/>
      <c r="G12" s="170"/>
      <c r="H12" s="170"/>
      <c r="I12" s="171"/>
      <c r="J12" s="172"/>
      <c r="K12" s="173"/>
      <c r="L12" s="173"/>
      <c r="M12" s="174"/>
      <c r="N12" s="175">
        <v>199</v>
      </c>
      <c r="O12" s="176"/>
      <c r="P12" s="176"/>
      <c r="Q12" s="176"/>
      <c r="R12" s="176"/>
      <c r="S12" s="176"/>
      <c r="T12" s="176"/>
      <c r="U12" s="176"/>
      <c r="V12" s="176"/>
      <c r="W12" s="176"/>
      <c r="X12" s="176"/>
      <c r="Y12" s="176"/>
      <c r="Z12" s="176"/>
      <c r="AA12" s="176"/>
      <c r="AB12" s="176"/>
      <c r="AC12" s="176"/>
      <c r="AD12" s="176"/>
      <c r="AE12" s="176"/>
      <c r="AF12" s="176"/>
      <c r="AG12" s="176"/>
      <c r="AH12" s="176"/>
      <c r="AI12" s="176"/>
      <c r="AJ12" s="177"/>
    </row>
    <row r="13" spans="1:40" ht="81.75" customHeight="1" thickBot="1" x14ac:dyDescent="0.25">
      <c r="A13" s="152"/>
      <c r="B13" s="159" t="s">
        <v>63</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1"/>
    </row>
    <row r="14" spans="1:40" ht="13.5" thickBot="1" x14ac:dyDescent="0.25">
      <c r="A14" s="151" t="s">
        <v>46</v>
      </c>
      <c r="B14" s="146"/>
      <c r="C14" s="146"/>
      <c r="D14" s="146"/>
      <c r="E14" s="146"/>
      <c r="F14" s="146"/>
      <c r="G14" s="146"/>
      <c r="H14" s="146"/>
      <c r="I14" s="162"/>
      <c r="J14" s="179">
        <v>161</v>
      </c>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1"/>
      <c r="AN14" s="72"/>
    </row>
    <row r="15" spans="1:40" ht="81.75" customHeight="1" thickBot="1" x14ac:dyDescent="0.25">
      <c r="A15" s="178"/>
      <c r="B15" s="166" t="s">
        <v>62</v>
      </c>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3"/>
    </row>
    <row r="16" spans="1:40" ht="63" customHeight="1" x14ac:dyDescent="0.2">
      <c r="A16" s="163" t="s">
        <v>52</v>
      </c>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row>
    <row r="17" spans="1:40" ht="14.25" customHeight="1" x14ac:dyDescent="0.2">
      <c r="A17" s="77" t="s">
        <v>79</v>
      </c>
      <c r="B17" s="78"/>
      <c r="C17" s="78"/>
      <c r="D17" s="76"/>
      <c r="E17" s="79"/>
      <c r="F17" s="79"/>
      <c r="G17" s="80"/>
      <c r="H17" s="76"/>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L17" s="72"/>
    </row>
    <row r="18" spans="1:40" x14ac:dyDescent="0.2">
      <c r="A18" s="81" t="s">
        <v>76</v>
      </c>
      <c r="B18" s="77"/>
      <c r="C18" s="77"/>
      <c r="D18" s="77"/>
      <c r="E18" s="77"/>
      <c r="F18" s="77"/>
      <c r="G18" s="77"/>
      <c r="H18" s="76"/>
      <c r="AL18" s="72"/>
    </row>
    <row r="19" spans="1:40" ht="15" x14ac:dyDescent="0.25">
      <c r="AD19" s="204" t="s">
        <v>78</v>
      </c>
      <c r="AE19" s="204"/>
      <c r="AF19" s="204"/>
      <c r="AG19" s="204"/>
      <c r="AH19" s="205"/>
      <c r="AI19" s="205"/>
      <c r="AJ19" s="205"/>
      <c r="AK19" s="205"/>
      <c r="AL19" s="206"/>
      <c r="AM19" s="205"/>
      <c r="AN19" s="205"/>
    </row>
    <row r="20" spans="1:40" x14ac:dyDescent="0.2">
      <c r="D20" s="74"/>
    </row>
    <row r="22" spans="1:40" x14ac:dyDescent="0.2">
      <c r="A22" s="16"/>
      <c r="B22" s="16"/>
      <c r="C22" s="16"/>
      <c r="D22" s="16"/>
      <c r="E22" s="16"/>
      <c r="F22" s="16"/>
    </row>
  </sheetData>
  <mergeCells count="30">
    <mergeCell ref="A16:AJ16"/>
    <mergeCell ref="B7:AJ7"/>
    <mergeCell ref="A6:A7"/>
    <mergeCell ref="B9:AJ9"/>
    <mergeCell ref="A8:A9"/>
    <mergeCell ref="B11:AJ11"/>
    <mergeCell ref="A12:A13"/>
    <mergeCell ref="B12:I12"/>
    <mergeCell ref="J12:M12"/>
    <mergeCell ref="N12:AJ12"/>
    <mergeCell ref="B13:AJ13"/>
    <mergeCell ref="A14:A15"/>
    <mergeCell ref="B14:I14"/>
    <mergeCell ref="J14:AJ14"/>
    <mergeCell ref="B15:AJ15"/>
    <mergeCell ref="B8:Q8"/>
    <mergeCell ref="R8:U8"/>
    <mergeCell ref="B3:AJ3"/>
    <mergeCell ref="A10:A11"/>
    <mergeCell ref="B10:M10"/>
    <mergeCell ref="N10:Q10"/>
    <mergeCell ref="R10:AJ10"/>
    <mergeCell ref="V8:AJ8"/>
    <mergeCell ref="A4:A5"/>
    <mergeCell ref="B4:Y4"/>
    <mergeCell ref="B5:AJ5"/>
    <mergeCell ref="B6:U6"/>
    <mergeCell ref="V6:Y6"/>
    <mergeCell ref="Z6:AJ6"/>
    <mergeCell ref="Z4:AJ4"/>
  </mergeCells>
  <conditionalFormatting sqref="BF4:BH4">
    <cfRule type="cellIs" dxfId="2" priority="1" stopIfTrue="1" operator="between">
      <formula>-1</formula>
      <formula>0.1</formula>
    </cfRule>
    <cfRule type="cellIs" dxfId="1" priority="2" stopIfTrue="1" operator="between">
      <formula>0.1</formula>
      <formula>0.15</formula>
    </cfRule>
    <cfRule type="cellIs" dxfId="0" priority="3" stopIfTrue="1" operator="between">
      <formula>0.15</formula>
      <formula>0.2</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3" workbookViewId="0">
      <selection activeCell="A20" sqref="A20"/>
    </sheetView>
  </sheetViews>
  <sheetFormatPr baseColWidth="10" defaultRowHeight="12.75" x14ac:dyDescent="0.2"/>
  <cols>
    <col min="1" max="1" width="83.42578125" style="101" customWidth="1"/>
    <col min="2" max="5" width="11.42578125" style="101"/>
    <col min="6" max="6" width="87.42578125" style="101" customWidth="1"/>
    <col min="7" max="16384" width="11.42578125" style="101"/>
  </cols>
  <sheetData>
    <row r="1" spans="1:8" ht="34.5" customHeight="1" x14ac:dyDescent="0.2">
      <c r="A1" s="100" t="s">
        <v>54</v>
      </c>
    </row>
    <row r="3" spans="1:8" ht="13.5" thickBot="1" x14ac:dyDescent="0.25"/>
    <row r="4" spans="1:8" ht="13.5" thickBot="1" x14ac:dyDescent="0.25">
      <c r="F4" s="102"/>
      <c r="G4" s="103">
        <v>2014</v>
      </c>
      <c r="H4" s="104">
        <v>2019</v>
      </c>
    </row>
    <row r="5" spans="1:8" x14ac:dyDescent="0.2">
      <c r="F5" s="105" t="s">
        <v>55</v>
      </c>
      <c r="G5" s="106">
        <v>71.959999999999994</v>
      </c>
      <c r="H5" s="107">
        <f>32.94+41.27</f>
        <v>74.210000000000008</v>
      </c>
    </row>
    <row r="6" spans="1:8" x14ac:dyDescent="0.2">
      <c r="F6" s="108" t="s">
        <v>56</v>
      </c>
      <c r="G6" s="109">
        <v>33.799999999999997</v>
      </c>
      <c r="H6" s="110">
        <f>23.74+14.32</f>
        <v>38.06</v>
      </c>
    </row>
    <row r="7" spans="1:8" x14ac:dyDescent="0.2">
      <c r="F7" s="108" t="s">
        <v>57</v>
      </c>
      <c r="G7" s="109">
        <v>80.36</v>
      </c>
      <c r="H7" s="110">
        <f>34.91+42.45</f>
        <v>77.36</v>
      </c>
    </row>
    <row r="8" spans="1:8" x14ac:dyDescent="0.2">
      <c r="F8" s="108" t="s">
        <v>58</v>
      </c>
      <c r="G8" s="109">
        <v>62.38</v>
      </c>
      <c r="H8" s="110">
        <f>32.12+26.74</f>
        <v>58.86</v>
      </c>
    </row>
    <row r="9" spans="1:8" ht="13.5" thickBot="1" x14ac:dyDescent="0.25">
      <c r="F9" s="111" t="s">
        <v>59</v>
      </c>
      <c r="G9" s="112">
        <v>67.98</v>
      </c>
      <c r="H9" s="113">
        <f>32.64+38.55</f>
        <v>71.19</v>
      </c>
    </row>
    <row r="19" spans="1:11" ht="40.5" customHeight="1" x14ac:dyDescent="0.2">
      <c r="A19" s="114" t="s">
        <v>60</v>
      </c>
    </row>
    <row r="20" spans="1:11" ht="13.5" customHeight="1" x14ac:dyDescent="0.2">
      <c r="A20" s="115" t="s">
        <v>79</v>
      </c>
    </row>
    <row r="21" spans="1:11" x14ac:dyDescent="0.2">
      <c r="A21" s="116" t="s">
        <v>76</v>
      </c>
    </row>
    <row r="22" spans="1:11" x14ac:dyDescent="0.2">
      <c r="A22" s="117"/>
    </row>
    <row r="23" spans="1:11" ht="15" x14ac:dyDescent="0.25">
      <c r="A23" s="207" t="s">
        <v>78</v>
      </c>
      <c r="B23" s="207"/>
      <c r="C23" s="207"/>
      <c r="D23" s="207"/>
      <c r="E23" s="208"/>
      <c r="F23" s="208"/>
      <c r="G23" s="208"/>
      <c r="H23" s="208"/>
      <c r="I23" s="209"/>
      <c r="J23" s="208"/>
      <c r="K23" s="20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opLeftCell="A4" workbookViewId="0">
      <selection activeCell="R9" sqref="R9"/>
    </sheetView>
  </sheetViews>
  <sheetFormatPr baseColWidth="10" defaultRowHeight="12.75" x14ac:dyDescent="0.2"/>
  <sheetData>
    <row r="1" spans="1:14" ht="15.75" customHeight="1" thickBot="1" x14ac:dyDescent="0.25">
      <c r="A1" s="184" t="s">
        <v>32</v>
      </c>
      <c r="B1" s="185"/>
      <c r="C1" s="185"/>
      <c r="D1" s="185"/>
      <c r="E1" s="185"/>
      <c r="F1" s="185"/>
      <c r="G1" s="185"/>
      <c r="H1" s="185"/>
      <c r="I1" s="185"/>
      <c r="J1" s="185"/>
      <c r="K1" s="185"/>
      <c r="L1" s="185"/>
      <c r="M1" s="185"/>
      <c r="N1" s="186"/>
    </row>
    <row r="2" spans="1:14" ht="26.25" customHeight="1" thickBot="1" x14ac:dyDescent="0.25">
      <c r="A2" s="187" t="s">
        <v>31</v>
      </c>
      <c r="B2" s="188"/>
      <c r="C2" s="188"/>
      <c r="D2" s="188"/>
      <c r="E2" s="188"/>
      <c r="F2" s="188"/>
      <c r="G2" s="188"/>
      <c r="H2" s="188"/>
      <c r="I2" s="188"/>
      <c r="J2" s="188"/>
      <c r="K2" s="188"/>
      <c r="L2" s="188"/>
      <c r="M2" s="188"/>
      <c r="N2" s="189"/>
    </row>
    <row r="3" spans="1:14" ht="60.75" customHeight="1" thickBot="1" x14ac:dyDescent="0.25">
      <c r="A3" s="197" t="s">
        <v>53</v>
      </c>
      <c r="B3" s="198"/>
      <c r="C3" s="198"/>
      <c r="D3" s="198"/>
      <c r="E3" s="198"/>
      <c r="F3" s="198"/>
      <c r="G3" s="198"/>
      <c r="H3" s="198"/>
      <c r="I3" s="198"/>
      <c r="J3" s="198"/>
      <c r="K3" s="198"/>
      <c r="L3" s="198"/>
      <c r="M3" s="198"/>
      <c r="N3" s="199"/>
    </row>
    <row r="4" spans="1:14" ht="28.5" customHeight="1" thickBot="1" x14ac:dyDescent="0.25">
      <c r="A4" s="190" t="s">
        <v>30</v>
      </c>
      <c r="B4" s="191"/>
      <c r="C4" s="191"/>
      <c r="D4" s="191"/>
      <c r="E4" s="191"/>
      <c r="F4" s="191"/>
      <c r="G4" s="191"/>
      <c r="H4" s="191"/>
      <c r="I4" s="191"/>
      <c r="J4" s="191"/>
      <c r="K4" s="191"/>
      <c r="L4" s="191"/>
      <c r="M4" s="191"/>
      <c r="N4" s="192"/>
    </row>
    <row r="5" spans="1:14" ht="150.75" customHeight="1" thickBot="1" x14ac:dyDescent="0.25">
      <c r="A5" s="200" t="s">
        <v>77</v>
      </c>
      <c r="B5" s="201"/>
      <c r="C5" s="201"/>
      <c r="D5" s="201"/>
      <c r="E5" s="201"/>
      <c r="F5" s="201"/>
      <c r="G5" s="201"/>
      <c r="H5" s="201"/>
      <c r="I5" s="201"/>
      <c r="J5" s="201"/>
      <c r="K5" s="201"/>
      <c r="L5" s="201"/>
      <c r="M5" s="201"/>
      <c r="N5" s="202"/>
    </row>
    <row r="6" spans="1:14" ht="22.5" customHeight="1" thickBot="1" x14ac:dyDescent="0.25">
      <c r="A6" s="190" t="s">
        <v>29</v>
      </c>
      <c r="B6" s="191"/>
      <c r="C6" s="191"/>
      <c r="D6" s="191"/>
      <c r="E6" s="191"/>
      <c r="F6" s="191"/>
      <c r="G6" s="191"/>
      <c r="H6" s="191"/>
      <c r="I6" s="191"/>
      <c r="J6" s="191"/>
      <c r="K6" s="191"/>
      <c r="L6" s="191"/>
      <c r="M6" s="191"/>
      <c r="N6" s="192"/>
    </row>
    <row r="7" spans="1:14" ht="60.75" customHeight="1" thickBot="1" x14ac:dyDescent="0.25">
      <c r="A7" s="196" t="s">
        <v>28</v>
      </c>
      <c r="B7" s="194"/>
      <c r="C7" s="194"/>
      <c r="D7" s="194"/>
      <c r="E7" s="194"/>
      <c r="F7" s="194"/>
      <c r="G7" s="194"/>
      <c r="H7" s="194"/>
      <c r="I7" s="194"/>
      <c r="J7" s="194"/>
      <c r="K7" s="194"/>
      <c r="L7" s="194"/>
      <c r="M7" s="194"/>
      <c r="N7" s="195"/>
    </row>
    <row r="8" spans="1:14" ht="21" customHeight="1" thickBot="1" x14ac:dyDescent="0.25">
      <c r="A8" s="190" t="s">
        <v>33</v>
      </c>
      <c r="B8" s="191"/>
      <c r="C8" s="191"/>
      <c r="D8" s="191"/>
      <c r="E8" s="191"/>
      <c r="F8" s="191"/>
      <c r="G8" s="191"/>
      <c r="H8" s="191"/>
      <c r="I8" s="191"/>
      <c r="J8" s="191"/>
      <c r="K8" s="191"/>
      <c r="L8" s="191"/>
      <c r="M8" s="191"/>
      <c r="N8" s="192"/>
    </row>
    <row r="9" spans="1:14" ht="181.5" customHeight="1" thickBot="1" x14ac:dyDescent="0.25">
      <c r="A9" s="193" t="s">
        <v>67</v>
      </c>
      <c r="B9" s="194"/>
      <c r="C9" s="194"/>
      <c r="D9" s="194"/>
      <c r="E9" s="194"/>
      <c r="F9" s="194"/>
      <c r="G9" s="194"/>
      <c r="H9" s="194"/>
      <c r="I9" s="194"/>
      <c r="J9" s="194"/>
      <c r="K9" s="194"/>
      <c r="L9" s="194"/>
      <c r="M9" s="194"/>
      <c r="N9" s="195"/>
    </row>
    <row r="11" spans="1:14" ht="12.75" customHeight="1" x14ac:dyDescent="0.25">
      <c r="G11" s="210" t="s">
        <v>78</v>
      </c>
      <c r="H11" s="210"/>
      <c r="I11" s="210"/>
      <c r="J11" s="210"/>
    </row>
  </sheetData>
  <mergeCells count="10">
    <mergeCell ref="G11:J11"/>
    <mergeCell ref="A1:N1"/>
    <mergeCell ref="A2:N2"/>
    <mergeCell ref="A8:N8"/>
    <mergeCell ref="A9:N9"/>
    <mergeCell ref="A7:N7"/>
    <mergeCell ref="A3:N3"/>
    <mergeCell ref="A4:N4"/>
    <mergeCell ref="A5:N5"/>
    <mergeCell ref="A6:N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Figure 1</vt:lpstr>
      <vt:lpstr>Figure 2</vt:lpstr>
      <vt:lpstr>Figure 2 bis</vt:lpstr>
      <vt:lpstr>Figure 3</vt:lpstr>
      <vt:lpstr>Figure 4</vt:lpstr>
      <vt:lpstr>Figure 5</vt:lpstr>
      <vt:lpstr>Méthodologie</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Cedre 2008-2014-2019 Mathématiques en fin de collège : des résultats en baisse</dc:title>
  <dc:creator>MENJS-DEPP;direction de l'évaluation, de la prospective et de la performance;ministère de l'éducation nationale, de la Jeunesse et des Sports</dc:creator>
  <cp:lastModifiedBy>Administration centrale</cp:lastModifiedBy>
  <cp:lastPrinted>2019-05-24T09:42:54Z</cp:lastPrinted>
  <dcterms:created xsi:type="dcterms:W3CDTF">2013-06-03T08:07:31Z</dcterms:created>
  <dcterms:modified xsi:type="dcterms:W3CDTF">2020-09-28T10:11:44Z</dcterms:modified>
</cp:coreProperties>
</file>